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Z:\OCEA\SNAP\Quarterly National Accounts Publication\2019 Q1\publication\"/>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1.1R" sheetId="111" r:id="rId10"/>
    <sheet name="Inkscape chart 1 original" sheetId="85" state="hidden" r:id="rId11"/>
    <sheet name="Inkscape chart 2 original" sheetId="86" state="hidden" r:id="rId12"/>
    <sheet name="Inkscape chart 3 (2)" sheetId="103" state="hidden" r:id="rId13"/>
    <sheet name="Inkscape chart 5 (2)" sheetId="104" state="hidden" r:id="rId14"/>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1.1'!$A$1:$P$174</definedName>
    <definedName name="_xlnm.Print_Area" localSheetId="5">'Table 1.2'!$A$1:$O$173</definedName>
    <definedName name="_xlnm.Print_Area" localSheetId="6">'Table 1.3'!$A$1:$N$174</definedName>
    <definedName name="_xlnm.Print_Area" localSheetId="7">'Table 1.4'!$A$1:$O$64</definedName>
    <definedName name="_xlnm.Print_Area" localSheetId="8">'Table 1.5'!$A$1:$Q$162</definedName>
    <definedName name="_xlnm.Print_Titles" localSheetId="4">'Table 1.1'!$1:$10</definedName>
    <definedName name="_xlnm.Print_Titles" localSheetId="9">'Table 1.1R'!$1:$10</definedName>
    <definedName name="_xlnm.Print_Titles" localSheetId="5">'Table 1.2'!$1:$9</definedName>
    <definedName name="_xlnm.Print_Titles" localSheetId="6">'Table 1.3'!$1:$11</definedName>
    <definedName name="_xlnm.Print_Titles" localSheetId="8">'Table 1.5'!$1:$11</definedName>
    <definedName name="Z_1CD376A6_597B_4372_AE9C_797CFAC40532_.wvu.PrintArea" localSheetId="4" hidden="1">'Table 1.1'!$A$1:$F$171</definedName>
    <definedName name="Z_1CD376A6_597B_4372_AE9C_797CFAC40532_.wvu.PrintArea" localSheetId="5" hidden="1">'Table 1.2'!$A$1:$O$171</definedName>
    <definedName name="Z_1CD376A6_597B_4372_AE9C_797CFAC40532_.wvu.PrintArea" localSheetId="6" hidden="1">'Table 1.3'!$A$1:$N$173</definedName>
    <definedName name="Z_1CD376A6_597B_4372_AE9C_797CFAC40532_.wvu.PrintArea" localSheetId="8" hidden="1">'Table 1.5'!$A$1:$P$162</definedName>
    <definedName name="Z_DBCBC3B8_EF48_410B_8E7D_16CC21680905_.wvu.PrintArea" localSheetId="4" hidden="1">'Table 1.1'!$A$1:$F$171</definedName>
    <definedName name="Z_DBCBC3B8_EF48_410B_8E7D_16CC21680905_.wvu.PrintArea" localSheetId="5" hidden="1">'Table 1.2'!$A$1:$O$171</definedName>
    <definedName name="Z_DBCBC3B8_EF48_410B_8E7D_16CC21680905_.wvu.PrintArea" localSheetId="6" hidden="1">'Table 1.3'!$A$1:$N$173</definedName>
    <definedName name="Z_DBCBC3B8_EF48_410B_8E7D_16CC21680905_.wvu.PrintArea" localSheetId="8" hidden="1">'Table 1.5'!$A$1:$P$162</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D11" i="110" l="1"/>
  <c r="E14" i="110"/>
  <c r="D125" i="67"/>
  <c r="E125" i="67"/>
  <c r="F125" i="67"/>
  <c r="G125" i="67"/>
  <c r="H125" i="67"/>
  <c r="I125" i="67"/>
  <c r="J125" i="67"/>
  <c r="K125" i="67"/>
  <c r="L125" i="67"/>
  <c r="M125" i="67"/>
  <c r="N125" i="67"/>
  <c r="C125" i="67"/>
  <c r="D123" i="67"/>
  <c r="E123" i="67"/>
  <c r="F123" i="67"/>
  <c r="G123" i="67"/>
  <c r="H123" i="67"/>
  <c r="I123" i="67"/>
  <c r="J123" i="67"/>
  <c r="K123" i="67"/>
  <c r="L123" i="67"/>
  <c r="M123" i="67"/>
  <c r="N123" i="67"/>
  <c r="D124" i="67"/>
  <c r="E124" i="67"/>
  <c r="F124" i="67"/>
  <c r="G124" i="67"/>
  <c r="H124" i="67"/>
  <c r="I124" i="67"/>
  <c r="J124" i="67"/>
  <c r="K124" i="67"/>
  <c r="L124" i="67"/>
  <c r="M124" i="67"/>
  <c r="N124" i="67"/>
  <c r="C124" i="67"/>
  <c r="C123" i="67"/>
  <c r="D121" i="64"/>
  <c r="E121" i="64"/>
  <c r="F121" i="64"/>
  <c r="G121" i="64"/>
  <c r="H121" i="64"/>
  <c r="I121" i="64"/>
  <c r="J121" i="64"/>
  <c r="K121" i="64"/>
  <c r="L121" i="64"/>
  <c r="M121" i="64"/>
  <c r="N121" i="64"/>
  <c r="O121" i="64"/>
  <c r="D122" i="64"/>
  <c r="E122" i="64"/>
  <c r="F122" i="64"/>
  <c r="G122" i="64"/>
  <c r="H122" i="64"/>
  <c r="I122" i="64"/>
  <c r="J122" i="64"/>
  <c r="K122" i="64"/>
  <c r="L122" i="64"/>
  <c r="M122" i="64"/>
  <c r="N122" i="64"/>
  <c r="O122" i="64"/>
  <c r="D123" i="64"/>
  <c r="E123" i="64"/>
  <c r="F123" i="64"/>
  <c r="G123" i="64"/>
  <c r="H123" i="64"/>
  <c r="I123" i="64"/>
  <c r="J123" i="64"/>
  <c r="K123" i="64"/>
  <c r="L123" i="64"/>
  <c r="M123" i="64"/>
  <c r="N123" i="64"/>
  <c r="O123" i="64"/>
  <c r="C123" i="64"/>
  <c r="C122" i="64"/>
  <c r="C121" i="64"/>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H63"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E63"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D63" i="110"/>
  <c r="H38" i="110"/>
  <c r="G28" i="110"/>
  <c r="F18" i="110"/>
  <c r="E13"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L63"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63"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<sst xmlns="http://schemas.openxmlformats.org/spreadsheetml/2006/main" count="1348" uniqueCount="301">
  <si>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</si>
  <si>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</si>
  <si>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</si>
  <si>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</si>
  <si>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</si>
  <si>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</si>
  <si>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</si>
  <si>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</si>
  <si>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</si>
  <si>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</si>
  <si>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</si>
  <si>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</si>
  <si>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</si>
  <si>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</si>
  <si>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</si>
  <si>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</si>
  <si>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</si>
  <si>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3.  Weights may not sum to the total due to rounding</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</si>
  <si>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</si>
  <si>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</si>
  <si>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</si>
  <si>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</si>
  <si>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</si>
  <si>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</si>
  <si>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</si>
  <si>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</si>
  <si>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</si>
  <si>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</si>
  <si>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</si>
  <si>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</si>
  <si>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</si>
  <si>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</si>
  <si>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</si>
  <si>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</si>
  <si>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</si>
  <si>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</si>
  <si>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</si>
  <si>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</si>
  <si>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</si>
  <si>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</si>
  <si>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</si>
  <si>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</si>
  <si>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</si>
  <si>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</si>
  <si>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</si>
  <si>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</si>
  <si>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</si>
  <si>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</si>
  <si>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</si>
  <si>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</si>
  <si>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</si>
  <si>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</si>
  <si>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</si>
  <si>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</si>
  <si>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</si>
  <si>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</si>
  <si>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</si>
  <si>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</si>
  <si>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</si>
  <si>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</si>
  <si>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</si>
  <si>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</si>
  <si>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</si>
  <si>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</si>
  <si>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</si>
  <si>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</si>
  <si>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</si>
  <si>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</si>
  <si>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</si>
  <si>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</si>
  <si>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</si>
  <si>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</si>
  <si>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</si>
  <si>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</si>
  <si>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</si>
  <si>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</si>
  <si>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</si>
  <si>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</si>
  <si>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</si>
  <si>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</si>
  <si>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</si>
  <si>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</si>
  <si>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</si>
  <si>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</si>
  <si>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</si>
  <si>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</si>
  <si>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</si>
  <si>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</si>
  <si>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</si>
  <si>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</si>
  <si>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</si>
  <si>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</si>
  <si>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</si>
  <si>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</si>
  <si>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</si>
  <si>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</si>
  <si>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</si>
  <si>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</si>
  <si>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</si>
  <si>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</si>
  <si>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</si>
  <si>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</si>
  <si>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</si>
  <si>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</si>
  <si>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</si>
  <si>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</si>
  <si>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</si>
  <si>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</si>
  <si>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</si>
  <si>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</si>
  <si>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</si>
  <si>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</si>
  <si>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</si>
  <si>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</si>
  <si>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</si>
  <si>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</si>
  <si>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</si>
  <si>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</si>
  <si>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</si>
  <si>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</si>
  <si>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</si>
  <si>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</si>
  <si>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</si>
  <si>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</si>
  <si>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</si>
  <si>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</si>
  <si>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</si>
  <si>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</si>
  <si>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</si>
  <si>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</si>
  <si>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</si>
  <si>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</si>
  <si>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</si>
  <si>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</si>
  <si>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</si>
  <si>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</si>
  <si>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</si>
  <si>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</si>
  <si>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</si>
  <si>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</si>
  <si>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</si>
  <si>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</si>
  <si>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</si>
  <si>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</si>
  <si>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</si>
  <si>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</si>
  <si>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</si>
  <si>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</si>
  <si>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</si>
  <si>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</si>
  <si>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</si>
  <si>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</si>
  <si>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</si>
  <si>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</si>
  <si>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</si>
  <si>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</si>
  <si>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</si>
  <si>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</si>
  <si>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</si>
  <si>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</si>
  <si>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</si>
  <si>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</si>
  <si>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</si>
  <si>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</si>
  <si>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</si>
  <si>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</si>
  <si>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</si>
  <si>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</si>
  <si>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</si>
  <si>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</si>
  <si>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</si>
  <si>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</si>
  <si>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</si>
  <si>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</si>
  <si>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</si>
  <si>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1.  Weights may not sum to the totals due to rounding</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</si>
  <si>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</si>
  <si>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</si>
  <si>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</si>
  <si>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</si>
  <si>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</si>
  <si>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</si>
  <si>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</si>
  <si>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</si>
  <si>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</si>
  <si>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</si>
  <si>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</si>
  <si>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</si>
  <si>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</si>
  <si>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</si>
  <si>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</si>
  <si>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</si>
  <si>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</si>
  <si>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</si>
  <si>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</si>
  <si>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</si>
  <si>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</si>
  <si>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</si>
  <si>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</si>
  <si>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</si>
  <si>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</si>
  <si>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</si>
  <si>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</si>
  <si>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</si>
  <si>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</si>
  <si>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</si>
  <si>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</si>
  <si>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</si>
  <si>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</si>
  <si>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</si>
  <si>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</si>
  <si>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</si>
  <si>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</si>
  <si>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</si>
  <si>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 xml:space="preserve">4.  The 4Q-on-4Q growth rate in the 4th quarter of each year is equivalent to the calendar year annual growth rate. The 4Q-on-4Q measure is sometimes called a rolling-annual growth rate </t>
  </si>
  <si>
    <t>2.  All UK volume indices and growth rates are sourced from the latest ONS GDP release available at https://www.ons.gov.uk/</t>
  </si>
  <si>
    <t>N3Y6</t>
  </si>
  <si>
    <t>N3Y7</t>
  </si>
  <si>
    <t>N3Y8</t>
  </si>
  <si>
    <t>3.  ONS series IHXW is published in cash terms and converted to an index for this table</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</si>
  <si>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</si>
  <si>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</si>
  <si>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</si>
  <si>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</si>
  <si>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</si>
  <si>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</si>
  <si>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</si>
  <si>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</si>
  <si>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5. GDP per person calculations are based on applying the mid-year estimate as the annual total, and the value in Q2 of each year. The average value of quarterly population does not equal the annual total. </t>
  </si>
  <si>
    <t>1.  Chained volume indices are presented with rounding to 1 decimal place. The spreadsheet tables include the results without rounding, but the estimates should not be considered accurate to multiple decimal places</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</si>
  <si>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</si>
  <si>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</si>
  <si>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</si>
  <si>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</si>
  <si>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</si>
  <si>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</si>
  <si>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</si>
  <si>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</si>
  <si>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</si>
  <si>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</si>
  <si>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</si>
  <si>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</si>
  <si>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</si>
  <si>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</si>
  <si>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</si>
  <si>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</si>
  <si>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</si>
  <si>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</si>
  <si>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</si>
  <si>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</si>
  <si>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</si>
  <si>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</si>
  <si>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</si>
  <si>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</si>
  <si>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Output by Industry</t>
  </si>
  <si>
    <t>GDP: Gross Value Added: Index of Services</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</si>
  <si>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</si>
  <si>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</si>
  <si>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</si>
  <si>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</si>
  <si>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</si>
  <si>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</si>
  <si>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</si>
  <si>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</si>
  <si>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</si>
  <si>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</si>
  <si>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</si>
  <si>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</si>
  <si>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</si>
  <si>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</si>
  <si>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</si>
  <si>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</si>
  <si>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</si>
  <si>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GDP per person</t>
  </si>
  <si>
    <t>3-year</t>
  </si>
  <si>
    <t>5-year</t>
  </si>
  <si>
    <t>10-year</t>
  </si>
  <si>
    <t>20-year</t>
  </si>
  <si>
    <t>30-year</t>
  </si>
  <si>
    <t>-</t>
  </si>
  <si>
    <t>Annual average growth rate -  GDP per person</t>
  </si>
  <si>
    <t>Scotland (onshore), 1963 to 2018</t>
  </si>
  <si>
    <t>Annual average growth rate - Total GDP</t>
  </si>
  <si>
    <t>CC,CG,CM</t>
  </si>
  <si>
    <t>Revised growth rates by industry</t>
  </si>
  <si>
    <t>Table 1.1R</t>
  </si>
  <si>
    <t>Latest published growth rate compared to previously published estimate</t>
  </si>
  <si>
    <t>Scotland (Onshore)</t>
  </si>
  <si>
    <t>A-U</t>
  </si>
  <si>
    <t>G-U</t>
  </si>
  <si>
    <t>Gross Domestic Product, second estimate</t>
  </si>
  <si>
    <t>Quarter 1 2019</t>
  </si>
  <si>
    <t>Publication Date: 7 August 2019</t>
  </si>
  <si>
    <t>Scotland (onshore), 1998 to 2019 Q1</t>
  </si>
  <si>
    <r>
      <t>2016 weights</t>
    </r>
    <r>
      <rPr>
        <b/>
        <vertAlign val="superscript"/>
        <sz val="10"/>
        <rFont val="Arial"/>
        <family val="2"/>
      </rPr>
      <t>4</t>
    </r>
  </si>
  <si>
    <r>
      <t>2016 weights</t>
    </r>
    <r>
      <rPr>
        <b/>
        <vertAlign val="superscript"/>
        <sz val="10"/>
        <rFont val="Arial"/>
        <family val="2"/>
      </rPr>
      <t>3</t>
    </r>
  </si>
  <si>
    <t>UK, 1998 to 2019 Q1</t>
  </si>
  <si>
    <t>Scotland, 1998 to 2019 Q1</t>
  </si>
  <si>
    <t xml:space="preserve">Table R1.1: Revisions to GVA By Broad Industry Group
chained volume measures at basic prices by category of output1,2 </t>
  </si>
  <si>
    <r>
      <t xml:space="preserve">These results are from the </t>
    </r>
    <r>
      <rPr>
        <b/>
        <sz val="12"/>
        <rFont val="Arial"/>
        <family val="2"/>
      </rPr>
      <t>UK Quarterly National Accounts</t>
    </r>
    <r>
      <rPr>
        <sz val="12"/>
        <rFont val="Arial"/>
        <family val="2"/>
      </rPr>
      <t>, published by ONS on 28 June. Please check www.ons.gov.uk for updates.</t>
    </r>
  </si>
  <si>
    <t>Transport, Storage and Communi- 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</si>
</sst>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54"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b/>
      <sz val="12"/>
      <color theme="1"/>
      <name val="Arial"/>
      <family val="2"/>
    </font>
    <font>
      <sz val="1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
      <left/>
      <right/>
      <top/>
      <bottom style="thin">
        <color indexed="64"/>
      </bottom>
      <diagonal/>
    </border>
    <border>
      <left style="thin">
        <color indexed="64"/>
      </left>
      <right/>
      <top/>
      <bottom style="dashed">
        <color auto="1"/>
      </bottom>
      <diagonal/>
    </border>
  </borders>
  <cellStyleXfs count="11">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xf numFmtId="0" fontId="1" fillId="0" borderId="0"/>
  </cellStyleXfs>
  <cellXfs count="383">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horizontal="left" wrapText="1"/>
    </xf>
    <xf numFmtId="0" fontId="9" fillId="3" borderId="0" xfId="0" applyFont="1" applyFill="1" applyAlignment="1">
      <alignment horizontal="right"/>
    </xf>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9" fillId="3" borderId="20" xfId="0" applyFont="1" applyFill="1" applyBorder="1"/>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9" fontId="9" fillId="3" borderId="20" xfId="8" applyNumberFormat="1" applyFont="1" applyFill="1" applyBorder="1" applyAlignment="1">
      <alignment horizontal="right"/>
    </xf>
    <xf numFmtId="166" fontId="9" fillId="3" borderId="20" xfId="8" applyNumberFormat="1" applyFont="1" applyFill="1" applyBorder="1" applyAlignment="1">
      <alignment horizontal="right"/>
    </xf>
    <xf numFmtId="10" fontId="9" fillId="3" borderId="20" xfId="8" applyNumberFormat="1" applyFont="1" applyFill="1" applyBorder="1" applyAlignment="1">
      <alignment horizontal="right"/>
    </xf>
    <xf numFmtId="169" fontId="9" fillId="3" borderId="20" xfId="8" applyNumberFormat="1" applyFont="1" applyFill="1" applyBorder="1" applyAlignment="1">
      <alignment horizontal="right"/>
    </xf>
    <xf numFmtId="169" fontId="9" fillId="3" borderId="26" xfId="8" applyNumberFormat="1" applyFont="1" applyFill="1" applyBorder="1" applyAlignment="1">
      <alignment horizontal="right"/>
    </xf>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3"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165" fontId="44" fillId="3" borderId="23" xfId="7" applyNumberFormat="1" applyFill="1" applyBorder="1"/>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8" fillId="3" borderId="0" xfId="0" applyNumberFormat="1" applyFont="1" applyFill="1" applyBorder="1" applyAlignment="1"/>
    <xf numFmtId="169" fontId="9" fillId="3" borderId="0" xfId="8" applyNumberFormat="1" applyFont="1" applyFill="1" applyBorder="1" applyAlignment="1">
      <alignment horizontal="right"/>
    </xf>
    <xf numFmtId="165" fontId="9" fillId="3" borderId="0" xfId="0" applyNumberFormat="1" applyFont="1" applyFill="1" applyBorder="1"/>
    <xf numFmtId="165" fontId="9" fillId="3" borderId="0" xfId="8" applyNumberFormat="1" applyFont="1" applyFill="1" applyBorder="1" applyAlignment="1">
      <alignment horizontal="right"/>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4" fillId="3" borderId="0" xfId="7" applyNumberFormat="1" applyFill="1" applyBorder="1" applyAlignment="1">
      <alignment horizontal="left"/>
    </xf>
    <xf numFmtId="165" fontId="44" fillId="3" borderId="0" xfId="7" applyNumberFormat="1" applyFill="1" applyBorder="1"/>
    <xf numFmtId="2" fontId="0" fillId="3" borderId="0" xfId="0" applyNumberFormat="1" applyFill="1" applyBorder="1"/>
    <xf numFmtId="0" fontId="44" fillId="3" borderId="20" xfId="7" applyFill="1" applyBorder="1"/>
    <xf numFmtId="0" fontId="44" fillId="3" borderId="35" xfId="7" applyNumberFormat="1" applyFill="1" applyBorder="1" applyAlignment="1">
      <alignment horizontal="left"/>
    </xf>
    <xf numFmtId="165" fontId="44" fillId="3" borderId="35" xfId="7" applyNumberFormat="1" applyFill="1" applyBorder="1"/>
    <xf numFmtId="0" fontId="29" fillId="3" borderId="0" xfId="0" applyFont="1" applyFill="1" applyBorder="1" applyAlignment="1">
      <alignment horizontal="left"/>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5" fontId="9"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165" fontId="4" fillId="3" borderId="23" xfId="0" applyNumberFormat="1" applyFont="1" applyFill="1" applyBorder="1" applyAlignment="1">
      <alignment horizontal="right"/>
    </xf>
    <xf numFmtId="165" fontId="4" fillId="3" borderId="0" xfId="0" applyNumberFormat="1" applyFont="1" applyFill="1" applyBorder="1" applyAlignment="1">
      <alignment horizontal="right"/>
    </xf>
    <xf numFmtId="165" fontId="9" fillId="3" borderId="20" xfId="0" applyNumberFormat="1" applyFont="1" applyFill="1" applyBorder="1" applyAlignment="1">
      <alignment horizontal="right"/>
    </xf>
    <xf numFmtId="165" fontId="9" fillId="3" borderId="26" xfId="0" applyNumberFormat="1" applyFont="1" applyFill="1" applyBorder="1" applyAlignment="1">
      <alignment horizontal="right"/>
    </xf>
    <xf numFmtId="0" fontId="0" fillId="3" borderId="0" xfId="0" applyFill="1" applyBorder="1" applyAlignment="1">
      <alignment horizontal="center" wrapText="1"/>
    </xf>
    <xf numFmtId="165" fontId="44" fillId="3" borderId="29" xfId="7" applyNumberFormat="1" applyFill="1" applyBorder="1"/>
    <xf numFmtId="2" fontId="0" fillId="3" borderId="35" xfId="0" applyNumberFormat="1" applyFill="1" applyBorder="1"/>
    <xf numFmtId="165" fontId="9" fillId="3" borderId="24" xfId="8" applyNumberFormat="1" applyFont="1" applyFill="1" applyBorder="1" applyAlignment="1">
      <alignment horizontal="right"/>
    </xf>
    <xf numFmtId="165" fontId="1" fillId="3" borderId="34" xfId="7" applyNumberFormat="1" applyFont="1" applyFill="1" applyBorder="1"/>
    <xf numFmtId="2" fontId="0" fillId="3" borderId="34" xfId="0" applyNumberFormat="1" applyFill="1" applyBorder="1"/>
    <xf numFmtId="165" fontId="1" fillId="3" borderId="36" xfId="7" applyNumberFormat="1" applyFont="1" applyFill="1" applyBorder="1"/>
    <xf numFmtId="0" fontId="18" fillId="3" borderId="0" xfId="10" applyFont="1" applyFill="1" applyBorder="1" applyAlignment="1">
      <alignment horizontal="left"/>
    </xf>
    <xf numFmtId="0" fontId="52" fillId="3" borderId="0" xfId="0" applyFont="1" applyFill="1" applyBorder="1"/>
    <xf numFmtId="0" fontId="29" fillId="3" borderId="20" xfId="0" applyFont="1" applyFill="1" applyBorder="1" applyAlignment="1"/>
    <xf numFmtId="0" fontId="1" fillId="3" borderId="20" xfId="0" applyFont="1" applyFill="1" applyBorder="1" applyAlignment="1">
      <alignment horizontal="center"/>
    </xf>
    <xf numFmtId="165" fontId="1" fillId="3" borderId="20" xfId="0" applyNumberFormat="1" applyFont="1" applyFill="1" applyBorder="1" applyAlignment="1">
      <alignment horizontal="center"/>
    </xf>
    <xf numFmtId="165" fontId="20" fillId="3" borderId="20" xfId="0" applyNumberFormat="1" applyFont="1" applyFill="1" applyBorder="1" applyAlignment="1">
      <alignment horizontal="center"/>
    </xf>
    <xf numFmtId="0" fontId="26" fillId="3" borderId="20" xfId="0" applyFont="1" applyFill="1" applyBorder="1" applyAlignment="1">
      <alignment horizontal="right"/>
    </xf>
    <xf numFmtId="0" fontId="21" fillId="3" borderId="0" xfId="0" applyFont="1" applyFill="1" applyBorder="1" applyAlignment="1">
      <alignment horizontal="left" vertical="center"/>
    </xf>
    <xf numFmtId="0" fontId="21" fillId="3" borderId="0" xfId="0" applyFont="1" applyFill="1" applyBorder="1" applyAlignment="1">
      <alignment horizontal="center" vertical="center" wrapText="1"/>
    </xf>
    <xf numFmtId="0" fontId="21" fillId="3" borderId="35" xfId="0" applyFont="1" applyFill="1" applyBorder="1" applyAlignment="1">
      <alignment horizontal="centerContinuous" vertical="center"/>
    </xf>
    <xf numFmtId="0" fontId="1" fillId="3" borderId="35" xfId="0" applyFont="1" applyFill="1" applyBorder="1" applyAlignment="1">
      <alignment horizontal="centerContinuous" vertical="center"/>
    </xf>
    <xf numFmtId="0" fontId="2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53" fillId="3" borderId="0" xfId="0" applyFont="1" applyFill="1" applyBorder="1"/>
    <xf numFmtId="0" fontId="21" fillId="3" borderId="20" xfId="0" applyFont="1" applyFill="1" applyBorder="1" applyAlignment="1">
      <alignment horizontal="center" vertical="center"/>
    </xf>
    <xf numFmtId="0" fontId="21" fillId="3" borderId="20" xfId="0" applyFont="1" applyFill="1" applyBorder="1" applyAlignment="1">
      <alignment horizontal="center" vertical="center" wrapText="1"/>
    </xf>
    <xf numFmtId="0" fontId="53" fillId="3" borderId="0" xfId="0" applyFont="1" applyFill="1"/>
    <xf numFmtId="165" fontId="1" fillId="3" borderId="0" xfId="0" applyNumberFormat="1" applyFont="1" applyFill="1"/>
    <xf numFmtId="0" fontId="1" fillId="3" borderId="0" xfId="0" quotePrefix="1" applyFont="1" applyFill="1" applyAlignment="1">
      <alignment horizontal="right"/>
    </xf>
    <xf numFmtId="0" fontId="1" fillId="3" borderId="0" xfId="0" applyFont="1" applyFill="1" applyAlignment="1">
      <alignment horizontal="right"/>
    </xf>
    <xf numFmtId="0" fontId="1" fillId="3" borderId="20" xfId="0" applyFont="1" applyFill="1" applyBorder="1" applyAlignment="1"/>
    <xf numFmtId="165" fontId="1" fillId="3" borderId="20" xfId="0" applyNumberFormat="1" applyFont="1" applyFill="1" applyBorder="1"/>
    <xf numFmtId="0" fontId="24" fillId="3" borderId="0" xfId="0" applyFont="1" applyFill="1" applyBorder="1" applyAlignment="1"/>
    <xf numFmtId="0" fontId="45" fillId="0" borderId="0" xfId="5"/>
    <xf numFmtId="0" fontId="9" fillId="3" borderId="0" xfId="0" applyFont="1" applyFill="1" applyBorder="1" applyAlignment="1">
      <alignment horizontal="left" vertical="top"/>
    </xf>
    <xf numFmtId="0" fontId="9" fillId="3" borderId="20" xfId="0" applyFont="1" applyFill="1" applyBorder="1" applyAlignment="1">
      <alignment horizontal="left"/>
    </xf>
    <xf numFmtId="0" fontId="1" fillId="3" borderId="20" xfId="0" applyFont="1" applyFill="1" applyBorder="1" applyAlignment="1">
      <alignment horizontal="left"/>
    </xf>
    <xf numFmtId="0" fontId="42" fillId="3" borderId="0" xfId="0" applyFont="1" applyFill="1" applyAlignment="1">
      <alignment vertical="top"/>
    </xf>
    <xf numFmtId="0" fontId="44" fillId="3" borderId="20" xfId="0" applyFont="1" applyFill="1" applyBorder="1"/>
    <xf numFmtId="0" fontId="24" fillId="3" borderId="0" xfId="0" applyFont="1" applyFill="1" applyBorder="1" applyAlignment="1"/>
    <xf numFmtId="0" fontId="0" fillId="3" borderId="0" xfId="0" applyFill="1" applyBorder="1" applyAlignment="1"/>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21" xfId="7" applyFont="1" applyFill="1" applyBorder="1" applyAlignment="1">
      <alignment horizontal="left" vertical="top" wrapText="1"/>
    </xf>
    <xf numFmtId="0" fontId="32" fillId="3" borderId="30"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32" fillId="3" borderId="32" xfId="0" applyFont="1" applyFill="1" applyBorder="1" applyAlignment="1">
      <alignment horizontal="center" vertical="center" wrapText="1"/>
    </xf>
  </cellXfs>
  <cellStyles count="11">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Normal 4" xfId="10"/>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16</xdr:col>
      <xdr:colOff>482356</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43637" cy="126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79375</xdr:rowOff>
    </xdr:from>
    <xdr:to>
      <xdr:col>16</xdr:col>
      <xdr:colOff>472831</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7250"/>
          <a:ext cx="10159756"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1.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statistics.gov.scot/home" TargetMode="External" Type="http://schemas.openxmlformats.org/officeDocument/2006/relationships/hyperlink"/><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167</v>
      </c>
      <c r="E1" s="72" t="s">
        <v>168</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104</v>
      </c>
      <c r="B20">
        <v>268238</v>
      </c>
      <c r="C20" s="64">
        <f>100*B20/AVERAGE($B$76:$B$79)</f>
        <v>73.378388174677099</v>
      </c>
      <c r="E20" t="s">
        <v>104</v>
      </c>
      <c r="F20">
        <v>318204</v>
      </c>
      <c r="G20" s="64">
        <f>100*F20/AVERAGE($B$76:$B$79)</f>
        <v>87.04693828143273</v>
      </c>
    </row>
    <row r="21" spans="1:7" x14ac:dyDescent="0.2">
      <c r="A21" t="s">
        <v>105</v>
      </c>
      <c r="B21">
        <v>269972</v>
      </c>
      <c r="C21" s="64">
        <f t="shared" ref="C21:C84" si="2">100*B21/AVERAGE($B$76:$B$79)</f>
        <v>73.852736048933878</v>
      </c>
      <c r="E21" t="s">
        <v>105</v>
      </c>
      <c r="F21">
        <v>320480</v>
      </c>
      <c r="G21" s="64">
        <f t="shared" ref="G21:G84" si="3">100*F21/AVERAGE($B$76:$B$79)</f>
        <v>87.669554061022367</v>
      </c>
    </row>
    <row r="22" spans="1:7" x14ac:dyDescent="0.2">
      <c r="A22" t="s">
        <v>106</v>
      </c>
      <c r="B22">
        <v>272178</v>
      </c>
      <c r="C22" s="64">
        <f t="shared" si="2"/>
        <v>74.456202837059863</v>
      </c>
      <c r="E22" t="s">
        <v>106</v>
      </c>
      <c r="F22">
        <v>322603</v>
      </c>
      <c r="G22" s="64">
        <f t="shared" si="3"/>
        <v>88.250315616412877</v>
      </c>
    </row>
    <row r="23" spans="1:7" x14ac:dyDescent="0.2">
      <c r="A23" t="s">
        <v>107</v>
      </c>
      <c r="B23">
        <v>274827</v>
      </c>
      <c r="C23" s="64">
        <f t="shared" si="2"/>
        <v>75.18085538544868</v>
      </c>
      <c r="E23" t="s">
        <v>107</v>
      </c>
      <c r="F23">
        <v>325841</v>
      </c>
      <c r="G23" s="64">
        <f t="shared" si="3"/>
        <v>89.136093250117284</v>
      </c>
    </row>
    <row r="24" spans="1:7" x14ac:dyDescent="0.2">
      <c r="A24" t="s">
        <v>108</v>
      </c>
      <c r="B24">
        <v>275807</v>
      </c>
      <c r="C24" s="64">
        <f t="shared" si="2"/>
        <v>75.448941265939823</v>
      </c>
      <c r="E24" t="s">
        <v>108</v>
      </c>
      <c r="F24">
        <v>327488</v>
      </c>
      <c r="G24" s="64">
        <f t="shared" si="3"/>
        <v>89.586641663554957</v>
      </c>
    </row>
    <row r="25" spans="1:7" x14ac:dyDescent="0.2">
      <c r="A25" t="s">
        <v>109</v>
      </c>
      <c r="B25">
        <v>277001</v>
      </c>
      <c r="C25" s="64">
        <f t="shared" si="2"/>
        <v>75.775568348905566</v>
      </c>
      <c r="E25" t="s">
        <v>109</v>
      </c>
      <c r="F25">
        <v>328288</v>
      </c>
      <c r="G25" s="64">
        <f t="shared" si="3"/>
        <v>89.805487280282421</v>
      </c>
    </row>
    <row r="26" spans="1:7" x14ac:dyDescent="0.2">
      <c r="A26" t="s">
        <v>110</v>
      </c>
      <c r="B26">
        <v>281129</v>
      </c>
      <c r="C26" s="64">
        <f t="shared" si="2"/>
        <v>76.904811731219283</v>
      </c>
      <c r="E26" t="s">
        <v>110</v>
      </c>
      <c r="F26">
        <v>333562</v>
      </c>
      <c r="G26" s="64">
        <f t="shared" si="3"/>
        <v>91.248227008558231</v>
      </c>
    </row>
    <row r="27" spans="1:7" x14ac:dyDescent="0.2">
      <c r="A27" t="s">
        <v>111</v>
      </c>
      <c r="B27">
        <v>285101</v>
      </c>
      <c r="C27" s="64">
        <f t="shared" si="2"/>
        <v>77.991380218271146</v>
      </c>
      <c r="E27" t="s">
        <v>111</v>
      </c>
      <c r="F27">
        <v>337855</v>
      </c>
      <c r="G27" s="64">
        <f t="shared" si="3"/>
        <v>92.422607299321996</v>
      </c>
    </row>
    <row r="28" spans="1:7" x14ac:dyDescent="0.2">
      <c r="A28" t="s">
        <v>112</v>
      </c>
      <c r="B28">
        <v>288024</v>
      </c>
      <c r="C28" s="64">
        <f t="shared" si="2"/>
        <v>78.79098739038912</v>
      </c>
      <c r="E28" t="s">
        <v>112</v>
      </c>
      <c r="F28">
        <v>341636</v>
      </c>
      <c r="G28" s="64">
        <f t="shared" si="3"/>
        <v>93.456926395380165</v>
      </c>
    </row>
    <row r="29" spans="1:7" x14ac:dyDescent="0.2">
      <c r="A29" t="s">
        <v>113</v>
      </c>
      <c r="B29">
        <v>291151</v>
      </c>
      <c r="C29" s="64">
        <f t="shared" si="2"/>
        <v>79.646400194772596</v>
      </c>
      <c r="E29" t="s">
        <v>113</v>
      </c>
      <c r="F29">
        <v>344025</v>
      </c>
      <c r="G29" s="64">
        <f t="shared" si="3"/>
        <v>94.110454118332555</v>
      </c>
    </row>
    <row r="30" spans="1:7" x14ac:dyDescent="0.2">
      <c r="A30" t="s">
        <v>114</v>
      </c>
      <c r="B30">
        <v>293350</v>
      </c>
      <c r="C30" s="64">
        <f t="shared" si="2"/>
        <v>80.247952083752224</v>
      </c>
      <c r="E30" t="s">
        <v>114</v>
      </c>
      <c r="F30">
        <v>345374</v>
      </c>
      <c r="G30" s="64">
        <f t="shared" si="3"/>
        <v>94.479482539539248</v>
      </c>
    </row>
    <row r="31" spans="1:7" x14ac:dyDescent="0.2">
      <c r="A31" t="s">
        <v>115</v>
      </c>
      <c r="B31">
        <v>295220</v>
      </c>
      <c r="C31" s="64">
        <f t="shared" si="2"/>
        <v>80.759503712852663</v>
      </c>
      <c r="E31" t="s">
        <v>115</v>
      </c>
      <c r="F31">
        <v>346576</v>
      </c>
      <c r="G31" s="64">
        <f t="shared" si="3"/>
        <v>94.808298078672266</v>
      </c>
    </row>
    <row r="32" spans="1:7" x14ac:dyDescent="0.2">
      <c r="A32" t="s">
        <v>116</v>
      </c>
      <c r="B32">
        <v>298879</v>
      </c>
      <c r="C32" s="64">
        <f t="shared" si="2"/>
        <v>81.760448852359914</v>
      </c>
      <c r="E32" t="s">
        <v>116</v>
      </c>
      <c r="F32">
        <v>350471</v>
      </c>
      <c r="G32" s="64">
        <f t="shared" si="3"/>
        <v>95.873802675114106</v>
      </c>
    </row>
    <row r="33" spans="1:7" x14ac:dyDescent="0.2">
      <c r="A33" t="s">
        <v>117</v>
      </c>
      <c r="B33">
        <v>300512</v>
      </c>
      <c r="C33" s="64">
        <f t="shared" si="2"/>
        <v>82.207167467504846</v>
      </c>
      <c r="E33" t="s">
        <v>117</v>
      </c>
      <c r="F33">
        <v>353126</v>
      </c>
      <c r="G33" s="64">
        <f t="shared" si="3"/>
        <v>96.600096565628377</v>
      </c>
    </row>
    <row r="34" spans="1:7" x14ac:dyDescent="0.2">
      <c r="A34" t="s">
        <v>118</v>
      </c>
      <c r="B34">
        <v>301463</v>
      </c>
      <c r="C34" s="64">
        <f t="shared" si="2"/>
        <v>82.467320194389615</v>
      </c>
      <c r="E34" t="s">
        <v>118</v>
      </c>
      <c r="F34">
        <v>355392</v>
      </c>
      <c r="G34" s="64">
        <f t="shared" si="3"/>
        <v>97.219976775008931</v>
      </c>
    </row>
    <row r="35" spans="1:7" x14ac:dyDescent="0.2">
      <c r="A35" t="s">
        <v>119</v>
      </c>
      <c r="B35">
        <v>302159</v>
      </c>
      <c r="C35" s="64">
        <f t="shared" si="2"/>
        <v>82.657715880942519</v>
      </c>
      <c r="E35" t="s">
        <v>119</v>
      </c>
      <c r="F35">
        <v>356616</v>
      </c>
      <c r="G35" s="64">
        <f t="shared" si="3"/>
        <v>97.554810568601951</v>
      </c>
    </row>
    <row r="36" spans="1:7" x14ac:dyDescent="0.2">
      <c r="A36" t="s">
        <v>120</v>
      </c>
      <c r="B36">
        <v>304300</v>
      </c>
      <c r="C36" s="64">
        <f t="shared" si="2"/>
        <v>83.243401462709386</v>
      </c>
      <c r="E36" t="s">
        <v>120</v>
      </c>
      <c r="F36">
        <v>358033</v>
      </c>
      <c r="G36" s="64">
        <f t="shared" si="3"/>
        <v>97.942440867230474</v>
      </c>
    </row>
    <row r="37" spans="1:7" x14ac:dyDescent="0.2">
      <c r="A37" t="s">
        <v>121</v>
      </c>
      <c r="B37">
        <v>305910</v>
      </c>
      <c r="C37" s="64">
        <f t="shared" si="2"/>
        <v>83.683828266373411</v>
      </c>
      <c r="E37" t="s">
        <v>121</v>
      </c>
      <c r="F37">
        <v>360932</v>
      </c>
      <c r="G37" s="64">
        <f t="shared" si="3"/>
        <v>98.735482670846622</v>
      </c>
    </row>
    <row r="38" spans="1:7" x14ac:dyDescent="0.2">
      <c r="A38" t="s">
        <v>122</v>
      </c>
      <c r="B38">
        <v>309890</v>
      </c>
      <c r="C38" s="64">
        <f t="shared" si="2"/>
        <v>84.772585209592549</v>
      </c>
      <c r="E38" t="s">
        <v>122</v>
      </c>
      <c r="F38">
        <v>364371</v>
      </c>
      <c r="G38" s="64">
        <f t="shared" si="3"/>
        <v>99.676245265753806</v>
      </c>
    </row>
    <row r="39" spans="1:7" x14ac:dyDescent="0.2">
      <c r="A39" t="s">
        <v>123</v>
      </c>
      <c r="B39">
        <v>311513</v>
      </c>
      <c r="C39" s="64">
        <f t="shared" si="2"/>
        <v>85.216568254528397</v>
      </c>
      <c r="E39" t="s">
        <v>123</v>
      </c>
      <c r="F39">
        <v>367574</v>
      </c>
      <c r="G39" s="64">
        <f t="shared" si="3"/>
        <v>100.55244840372639</v>
      </c>
    </row>
    <row r="40" spans="1:7" x14ac:dyDescent="0.2">
      <c r="A40" t="s">
        <v>124</v>
      </c>
      <c r="B40">
        <v>314066</v>
      </c>
      <c r="C40" s="64">
        <f t="shared" si="2"/>
        <v>85.914959328909916</v>
      </c>
      <c r="E40" t="s">
        <v>124</v>
      </c>
      <c r="F40">
        <v>370170</v>
      </c>
      <c r="G40" s="64">
        <f t="shared" si="3"/>
        <v>101.26260243000702</v>
      </c>
    </row>
    <row r="41" spans="1:7" x14ac:dyDescent="0.2">
      <c r="A41" t="s">
        <v>125</v>
      </c>
      <c r="B41">
        <v>318477</v>
      </c>
      <c r="C41" s="64">
        <f t="shared" si="2"/>
        <v>87.121619348140982</v>
      </c>
      <c r="E41" t="s">
        <v>125</v>
      </c>
      <c r="F41">
        <v>373540</v>
      </c>
      <c r="G41" s="64">
        <f t="shared" si="3"/>
        <v>102.18448959047146</v>
      </c>
    </row>
    <row r="42" spans="1:7" x14ac:dyDescent="0.2">
      <c r="A42" t="s">
        <v>126</v>
      </c>
      <c r="B42">
        <v>321811</v>
      </c>
      <c r="C42" s="64">
        <f t="shared" si="2"/>
        <v>88.033658455852688</v>
      </c>
      <c r="E42" t="s">
        <v>126</v>
      </c>
      <c r="F42">
        <v>376432</v>
      </c>
      <c r="G42" s="64">
        <f t="shared" si="3"/>
        <v>102.97561649494125</v>
      </c>
    </row>
    <row r="43" spans="1:7" x14ac:dyDescent="0.2">
      <c r="A43" t="s">
        <v>127</v>
      </c>
      <c r="B43">
        <v>325314</v>
      </c>
      <c r="C43" s="64">
        <f t="shared" si="2"/>
        <v>88.991928700098072</v>
      </c>
      <c r="E43" t="s">
        <v>127</v>
      </c>
      <c r="F43">
        <v>379180</v>
      </c>
      <c r="G43" s="64">
        <f t="shared" si="3"/>
        <v>103.72735118840009</v>
      </c>
    </row>
    <row r="44" spans="1:7" x14ac:dyDescent="0.2">
      <c r="A44" t="s">
        <v>128</v>
      </c>
      <c r="B44">
        <v>327450</v>
      </c>
      <c r="C44" s="64">
        <f t="shared" si="2"/>
        <v>89.576246496760405</v>
      </c>
      <c r="E44" t="s">
        <v>128</v>
      </c>
      <c r="F44">
        <v>381745</v>
      </c>
      <c r="G44" s="64">
        <f t="shared" si="3"/>
        <v>104.42902494703252</v>
      </c>
    </row>
    <row r="45" spans="1:7" x14ac:dyDescent="0.2">
      <c r="A45" t="s">
        <v>129</v>
      </c>
      <c r="B45">
        <v>328130</v>
      </c>
      <c r="C45" s="64">
        <f t="shared" si="2"/>
        <v>89.762265270978745</v>
      </c>
      <c r="E45" t="s">
        <v>129</v>
      </c>
      <c r="F45">
        <v>383795</v>
      </c>
      <c r="G45" s="64">
        <f t="shared" si="3"/>
        <v>104.98981683989665</v>
      </c>
    </row>
    <row r="46" spans="1:7" x14ac:dyDescent="0.2">
      <c r="A46" t="s">
        <v>130</v>
      </c>
      <c r="B46">
        <v>328918</v>
      </c>
      <c r="C46" s="64">
        <f t="shared" si="2"/>
        <v>89.977828203455303</v>
      </c>
      <c r="E46" t="s">
        <v>130</v>
      </c>
      <c r="F46">
        <v>384640</v>
      </c>
      <c r="G46" s="64">
        <f t="shared" si="3"/>
        <v>105.22097252256503</v>
      </c>
    </row>
    <row r="47" spans="1:7" x14ac:dyDescent="0.2">
      <c r="A47" t="s">
        <v>131</v>
      </c>
      <c r="B47">
        <v>330519</v>
      </c>
      <c r="C47" s="64">
        <f t="shared" si="2"/>
        <v>90.415792993931134</v>
      </c>
      <c r="E47" t="s">
        <v>131</v>
      </c>
      <c r="F47">
        <v>386451</v>
      </c>
      <c r="G47" s="64">
        <f t="shared" si="3"/>
        <v>105.71638428743184</v>
      </c>
    </row>
    <row r="48" spans="1:7" x14ac:dyDescent="0.2">
      <c r="A48" t="s">
        <v>132</v>
      </c>
      <c r="B48">
        <v>334422</v>
      </c>
      <c r="C48" s="64">
        <f t="shared" si="2"/>
        <v>91.48348604654025</v>
      </c>
      <c r="E48" t="s">
        <v>132</v>
      </c>
      <c r="F48">
        <v>389097</v>
      </c>
      <c r="G48" s="64">
        <f t="shared" si="3"/>
        <v>106.44021616475793</v>
      </c>
    </row>
    <row r="49" spans="1:7" x14ac:dyDescent="0.2">
      <c r="A49" t="s">
        <v>133</v>
      </c>
      <c r="B49">
        <v>338759</v>
      </c>
      <c r="C49" s="64">
        <f t="shared" si="2"/>
        <v>92.669902846224019</v>
      </c>
      <c r="E49" t="s">
        <v>133</v>
      </c>
      <c r="F49">
        <v>393287</v>
      </c>
      <c r="G49" s="64">
        <f t="shared" si="3"/>
        <v>107.58642008236802</v>
      </c>
    </row>
    <row r="50" spans="1:7" x14ac:dyDescent="0.2">
      <c r="A50" t="s">
        <v>134</v>
      </c>
      <c r="B50">
        <v>343731</v>
      </c>
      <c r="C50" s="64">
        <f t="shared" si="2"/>
        <v>94.03002835418522</v>
      </c>
      <c r="E50" t="s">
        <v>134</v>
      </c>
      <c r="F50">
        <v>397286</v>
      </c>
      <c r="G50" s="64">
        <f t="shared" si="3"/>
        <v>108.68037460898444</v>
      </c>
    </row>
    <row r="51" spans="1:7" x14ac:dyDescent="0.2">
      <c r="A51" t="s">
        <v>135</v>
      </c>
      <c r="B51">
        <v>348809</v>
      </c>
      <c r="C51" s="64">
        <f t="shared" si="2"/>
        <v>95.419150906362802</v>
      </c>
      <c r="E51" t="s">
        <v>135</v>
      </c>
      <c r="F51">
        <v>403005</v>
      </c>
      <c r="G51" s="64">
        <f t="shared" si="3"/>
        <v>110.2448472115649</v>
      </c>
    </row>
    <row r="52" spans="1:7" x14ac:dyDescent="0.2">
      <c r="A52" t="s">
        <v>136</v>
      </c>
      <c r="B52">
        <v>349582</v>
      </c>
      <c r="C52" s="64">
        <f t="shared" si="2"/>
        <v>95.630610483525714</v>
      </c>
      <c r="E52" t="s">
        <v>136</v>
      </c>
      <c r="F52">
        <v>404477</v>
      </c>
      <c r="G52" s="64">
        <f t="shared" si="3"/>
        <v>110.64752314634343</v>
      </c>
    </row>
    <row r="53" spans="1:7" x14ac:dyDescent="0.2">
      <c r="A53" t="s">
        <v>137</v>
      </c>
      <c r="B53">
        <v>351061</v>
      </c>
      <c r="C53" s="64">
        <f t="shared" si="2"/>
        <v>96.035201317450614</v>
      </c>
      <c r="E53" t="s">
        <v>137</v>
      </c>
      <c r="F53">
        <v>405652</v>
      </c>
      <c r="G53" s="64">
        <f t="shared" si="3"/>
        <v>110.9689526459119</v>
      </c>
    </row>
    <row r="54" spans="1:7" x14ac:dyDescent="0.2">
      <c r="A54" t="s">
        <v>138</v>
      </c>
      <c r="B54">
        <v>351768</v>
      </c>
      <c r="C54" s="64">
        <f t="shared" si="2"/>
        <v>96.228606131233505</v>
      </c>
      <c r="E54" t="s">
        <v>138</v>
      </c>
      <c r="F54">
        <v>406173</v>
      </c>
      <c r="G54" s="64">
        <f t="shared" si="3"/>
        <v>111.11147585380566</v>
      </c>
    </row>
    <row r="55" spans="1:7" x14ac:dyDescent="0.2">
      <c r="A55" t="s">
        <v>139</v>
      </c>
      <c r="B55">
        <v>354899</v>
      </c>
      <c r="C55" s="64">
        <f t="shared" si="2"/>
        <v>97.085113163700626</v>
      </c>
      <c r="E55" t="s">
        <v>139</v>
      </c>
      <c r="F55">
        <v>408500</v>
      </c>
      <c r="G55" s="64">
        <f t="shared" si="3"/>
        <v>111.74804304146167</v>
      </c>
    </row>
    <row r="56" spans="1:7" x14ac:dyDescent="0.2">
      <c r="A56" t="s">
        <v>140</v>
      </c>
      <c r="B56">
        <v>357698</v>
      </c>
      <c r="C56" s="64">
        <f t="shared" si="2"/>
        <v>97.850799265225845</v>
      </c>
      <c r="E56" t="s">
        <v>140</v>
      </c>
      <c r="F56">
        <v>412446</v>
      </c>
      <c r="G56" s="64">
        <f t="shared" si="3"/>
        <v>112.82749904596989</v>
      </c>
    </row>
    <row r="57" spans="1:7" x14ac:dyDescent="0.2">
      <c r="A57" t="s">
        <v>141</v>
      </c>
      <c r="B57">
        <v>359926</v>
      </c>
      <c r="C57" s="64">
        <f t="shared" si="2"/>
        <v>98.460284307811833</v>
      </c>
      <c r="E57" t="s">
        <v>141</v>
      </c>
      <c r="F57">
        <v>414937</v>
      </c>
      <c r="G57" s="64">
        <f t="shared" si="3"/>
        <v>113.50892958505503</v>
      </c>
    </row>
    <row r="58" spans="1:7" x14ac:dyDescent="0.2">
      <c r="A58" t="s">
        <v>142</v>
      </c>
      <c r="B58">
        <v>362969</v>
      </c>
      <c r="C58" s="64">
        <f t="shared" si="2"/>
        <v>99.29271832243893</v>
      </c>
      <c r="E58" t="s">
        <v>142</v>
      </c>
      <c r="F58">
        <v>418107</v>
      </c>
      <c r="G58" s="64">
        <f t="shared" si="3"/>
        <v>114.37610534133761</v>
      </c>
    </row>
    <row r="59" spans="1:7" x14ac:dyDescent="0.2">
      <c r="A59" t="s">
        <v>143</v>
      </c>
      <c r="B59">
        <v>365283</v>
      </c>
      <c r="C59" s="64">
        <f t="shared" si="2"/>
        <v>99.925729268823119</v>
      </c>
      <c r="E59" t="s">
        <v>143</v>
      </c>
      <c r="F59">
        <v>421331</v>
      </c>
      <c r="G59" s="64">
        <f t="shared" si="3"/>
        <v>115.2580531767493</v>
      </c>
    </row>
    <row r="60" spans="1:7" x14ac:dyDescent="0.2">
      <c r="A60" t="s">
        <v>144</v>
      </c>
      <c r="B60">
        <v>367290</v>
      </c>
      <c r="C60" s="64">
        <f t="shared" si="2"/>
        <v>100.47475820978815</v>
      </c>
      <c r="E60" t="s">
        <v>144</v>
      </c>
      <c r="F60">
        <v>422382</v>
      </c>
      <c r="G60" s="64">
        <f t="shared" si="3"/>
        <v>115.545561605725</v>
      </c>
    </row>
    <row r="61" spans="1:7" x14ac:dyDescent="0.2">
      <c r="A61" t="s">
        <v>145</v>
      </c>
      <c r="B61">
        <v>366230</v>
      </c>
      <c r="C61" s="64">
        <f t="shared" si="2"/>
        <v>100.18478776762426</v>
      </c>
      <c r="E61" t="s">
        <v>145</v>
      </c>
      <c r="F61">
        <v>420031</v>
      </c>
      <c r="G61" s="64">
        <f t="shared" si="3"/>
        <v>114.90242904956716</v>
      </c>
    </row>
    <row r="62" spans="1:7" x14ac:dyDescent="0.2">
      <c r="A62" t="s">
        <v>146</v>
      </c>
      <c r="B62">
        <v>359362</v>
      </c>
      <c r="C62" s="64">
        <f t="shared" si="2"/>
        <v>98.305998148018972</v>
      </c>
      <c r="E62" t="s">
        <v>146</v>
      </c>
      <c r="F62">
        <v>412965</v>
      </c>
      <c r="G62" s="64">
        <f t="shared" si="3"/>
        <v>112.96947513982184</v>
      </c>
    </row>
    <row r="63" spans="1:7" x14ac:dyDescent="0.2">
      <c r="A63" t="s">
        <v>147</v>
      </c>
      <c r="B63">
        <v>351520</v>
      </c>
      <c r="C63" s="64">
        <f t="shared" si="2"/>
        <v>96.160763990047997</v>
      </c>
      <c r="E63" t="s">
        <v>147</v>
      </c>
      <c r="F63">
        <v>403661</v>
      </c>
      <c r="G63" s="64">
        <f t="shared" si="3"/>
        <v>110.42430061728142</v>
      </c>
    </row>
    <row r="64" spans="1:7" x14ac:dyDescent="0.2">
      <c r="A64" t="s">
        <v>148</v>
      </c>
      <c r="B64">
        <v>346266</v>
      </c>
      <c r="C64" s="64">
        <f t="shared" si="2"/>
        <v>94.723495402190366</v>
      </c>
      <c r="E64" t="s">
        <v>148</v>
      </c>
      <c r="F64">
        <v>397326</v>
      </c>
      <c r="G64" s="64">
        <f t="shared" si="3"/>
        <v>108.69131688982081</v>
      </c>
    </row>
    <row r="65" spans="1:7" x14ac:dyDescent="0.2">
      <c r="A65" t="s">
        <v>149</v>
      </c>
      <c r="B65">
        <v>344993</v>
      </c>
      <c r="C65" s="64">
        <f t="shared" si="2"/>
        <v>94.375257314572792</v>
      </c>
      <c r="E65" t="s">
        <v>149</v>
      </c>
      <c r="F65">
        <v>396514</v>
      </c>
      <c r="G65" s="64">
        <f t="shared" si="3"/>
        <v>108.46918858884243</v>
      </c>
    </row>
    <row r="66" spans="1:7" x14ac:dyDescent="0.2">
      <c r="A66" t="s">
        <v>150</v>
      </c>
      <c r="B66">
        <v>345849</v>
      </c>
      <c r="C66" s="64">
        <f t="shared" si="2"/>
        <v>94.60942212447118</v>
      </c>
      <c r="E66" t="s">
        <v>150</v>
      </c>
      <c r="F66">
        <v>397125</v>
      </c>
      <c r="G66" s="64">
        <f t="shared" si="3"/>
        <v>108.63633192861803</v>
      </c>
    </row>
    <row r="67" spans="1:7" x14ac:dyDescent="0.2">
      <c r="A67" t="s">
        <v>151</v>
      </c>
      <c r="B67">
        <v>346288</v>
      </c>
      <c r="C67" s="64">
        <f t="shared" si="2"/>
        <v>94.729513656650383</v>
      </c>
      <c r="E67" t="s">
        <v>151</v>
      </c>
      <c r="F67">
        <v>398528</v>
      </c>
      <c r="G67" s="64">
        <f t="shared" si="3"/>
        <v>109.02013242895383</v>
      </c>
    </row>
    <row r="68" spans="1:7" x14ac:dyDescent="0.2">
      <c r="A68" t="s">
        <v>152</v>
      </c>
      <c r="B68">
        <v>347852</v>
      </c>
      <c r="C68" s="64">
        <f t="shared" si="2"/>
        <v>95.157356837352566</v>
      </c>
      <c r="E68" t="s">
        <v>152</v>
      </c>
      <c r="F68">
        <v>400001</v>
      </c>
      <c r="G68" s="64">
        <f t="shared" si="3"/>
        <v>109.42308192075326</v>
      </c>
    </row>
    <row r="69" spans="1:7" x14ac:dyDescent="0.2">
      <c r="A69" t="s">
        <v>153</v>
      </c>
      <c r="B69">
        <v>351976</v>
      </c>
      <c r="C69" s="64">
        <f t="shared" si="2"/>
        <v>96.285505991582653</v>
      </c>
      <c r="E69" t="s">
        <v>153</v>
      </c>
      <c r="F69">
        <v>403217</v>
      </c>
      <c r="G69" s="64">
        <f t="shared" si="3"/>
        <v>110.30284129999768</v>
      </c>
    </row>
    <row r="70" spans="1:7" x14ac:dyDescent="0.2">
      <c r="A70" t="s">
        <v>154</v>
      </c>
      <c r="B70">
        <v>354912</v>
      </c>
      <c r="C70" s="64">
        <f t="shared" si="2"/>
        <v>97.08866940497245</v>
      </c>
      <c r="E70" t="s">
        <v>154</v>
      </c>
      <c r="F70">
        <v>405186</v>
      </c>
      <c r="G70" s="64">
        <f t="shared" si="3"/>
        <v>110.84147507416814</v>
      </c>
    </row>
    <row r="71" spans="1:7" x14ac:dyDescent="0.2">
      <c r="A71" t="s">
        <v>155</v>
      </c>
      <c r="B71">
        <v>355755</v>
      </c>
      <c r="C71" s="64">
        <f t="shared" si="2"/>
        <v>97.319277973599014</v>
      </c>
      <c r="E71" t="s">
        <v>155</v>
      </c>
      <c r="F71">
        <v>405570</v>
      </c>
      <c r="G71" s="64">
        <f t="shared" si="3"/>
        <v>110.94652097019733</v>
      </c>
    </row>
    <row r="72" spans="1:7" x14ac:dyDescent="0.2">
      <c r="A72" t="s">
        <v>156</v>
      </c>
      <c r="B72">
        <v>357811</v>
      </c>
      <c r="C72" s="64">
        <f t="shared" si="2"/>
        <v>97.881711208588598</v>
      </c>
      <c r="E72" t="s">
        <v>156</v>
      </c>
      <c r="F72">
        <v>408601</v>
      </c>
      <c r="G72" s="64">
        <f t="shared" si="3"/>
        <v>111.77567230057352</v>
      </c>
    </row>
    <row r="73" spans="1:7" x14ac:dyDescent="0.2">
      <c r="A73" t="s">
        <v>157</v>
      </c>
      <c r="B73">
        <v>359806</v>
      </c>
      <c r="C73" s="64">
        <f t="shared" si="2"/>
        <v>98.427457465302709</v>
      </c>
      <c r="E73" t="s">
        <v>157</v>
      </c>
      <c r="F73">
        <v>409994</v>
      </c>
      <c r="G73" s="64">
        <f t="shared" si="3"/>
        <v>112.15673723070022</v>
      </c>
    </row>
    <row r="74" spans="1:7" x14ac:dyDescent="0.2">
      <c r="A74" t="s">
        <v>158</v>
      </c>
      <c r="B74">
        <v>362575</v>
      </c>
      <c r="C74" s="64">
        <f t="shared" si="2"/>
        <v>99.18493685620065</v>
      </c>
      <c r="E74" t="s">
        <v>158</v>
      </c>
      <c r="F74">
        <v>413292</v>
      </c>
      <c r="G74" s="64">
        <f t="shared" si="3"/>
        <v>113.05892828565918</v>
      </c>
    </row>
    <row r="75" spans="1:7" x14ac:dyDescent="0.2">
      <c r="A75" t="s">
        <v>159</v>
      </c>
      <c r="B75">
        <v>363216</v>
      </c>
      <c r="C75" s="64">
        <f t="shared" si="2"/>
        <v>99.360286906603534</v>
      </c>
      <c r="E75" t="s">
        <v>159</v>
      </c>
      <c r="F75">
        <v>413921</v>
      </c>
      <c r="G75" s="64">
        <f t="shared" si="3"/>
        <v>113.23099565181116</v>
      </c>
    </row>
    <row r="76" spans="1:7" x14ac:dyDescent="0.2">
      <c r="A76" t="s">
        <v>160</v>
      </c>
      <c r="B76">
        <v>364222</v>
      </c>
      <c r="C76" s="64">
        <f t="shared" si="2"/>
        <v>99.635485269638323</v>
      </c>
      <c r="E76" t="s">
        <v>160</v>
      </c>
      <c r="F76">
        <v>414835</v>
      </c>
      <c r="G76" s="64">
        <f t="shared" si="3"/>
        <v>113.48102676892228</v>
      </c>
    </row>
    <row r="77" spans="1:7" x14ac:dyDescent="0.2">
      <c r="A77" t="s">
        <v>161</v>
      </c>
      <c r="B77">
        <v>364173</v>
      </c>
      <c r="C77" s="64">
        <f t="shared" si="2"/>
        <v>99.622080975613756</v>
      </c>
      <c r="E77" t="s">
        <v>161</v>
      </c>
      <c r="F77">
        <v>414099</v>
      </c>
      <c r="G77" s="64">
        <f t="shared" si="3"/>
        <v>113.27968880153301</v>
      </c>
    </row>
    <row r="78" spans="1:7" x14ac:dyDescent="0.2">
      <c r="A78" t="s">
        <v>162</v>
      </c>
      <c r="B78">
        <v>367170</v>
      </c>
      <c r="C78" s="64">
        <f t="shared" si="2"/>
        <v>100.44193136727903</v>
      </c>
      <c r="E78" t="s">
        <v>162</v>
      </c>
      <c r="F78">
        <v>418255</v>
      </c>
      <c r="G78" s="64">
        <f t="shared" si="3"/>
        <v>114.4165917804322</v>
      </c>
    </row>
    <row r="79" spans="1:7" x14ac:dyDescent="0.2">
      <c r="A79" t="s">
        <v>163</v>
      </c>
      <c r="B79">
        <v>366653</v>
      </c>
      <c r="C79" s="64">
        <f t="shared" si="2"/>
        <v>100.3005023874689</v>
      </c>
      <c r="E79" t="s">
        <v>163</v>
      </c>
      <c r="F79">
        <v>418024</v>
      </c>
      <c r="G79" s="64">
        <f t="shared" si="3"/>
        <v>114.35340010860213</v>
      </c>
    </row>
    <row r="80" spans="1:7" x14ac:dyDescent="0.2">
      <c r="A80" t="s">
        <v>89</v>
      </c>
      <c r="B80">
        <v>369731</v>
      </c>
      <c r="C80" s="64">
        <f t="shared" si="2"/>
        <v>101.14251089782782</v>
      </c>
      <c r="E80" t="s">
        <v>89</v>
      </c>
      <c r="F80">
        <v>420779</v>
      </c>
      <c r="G80" s="64">
        <f t="shared" si="3"/>
        <v>115.10704970120734</v>
      </c>
    </row>
    <row r="81" spans="1:7" x14ac:dyDescent="0.2">
      <c r="A81" t="s">
        <v>90</v>
      </c>
      <c r="B81">
        <v>373094</v>
      </c>
      <c r="C81" s="64">
        <f t="shared" si="2"/>
        <v>102.0624831591459</v>
      </c>
      <c r="E81" t="s">
        <v>90</v>
      </c>
      <c r="F81">
        <v>423282</v>
      </c>
      <c r="G81" s="64">
        <f t="shared" si="3"/>
        <v>115.79176292454341</v>
      </c>
    </row>
    <row r="82" spans="1:7" x14ac:dyDescent="0.2">
      <c r="A82" t="s">
        <v>91</v>
      </c>
      <c r="B82">
        <v>375816</v>
      </c>
      <c r="C82" s="64">
        <f t="shared" si="2"/>
        <v>102.80710537006109</v>
      </c>
      <c r="E82" t="s">
        <v>91</v>
      </c>
      <c r="F82">
        <v>427197</v>
      </c>
      <c r="G82" s="64">
        <f t="shared" si="3"/>
        <v>116.86273866140343</v>
      </c>
    </row>
    <row r="83" spans="1:7" x14ac:dyDescent="0.2">
      <c r="A83" t="s">
        <v>92</v>
      </c>
      <c r="B83">
        <v>378210</v>
      </c>
      <c r="C83" s="64">
        <f t="shared" si="2"/>
        <v>103.46200087811803</v>
      </c>
      <c r="E83" t="s">
        <v>92</v>
      </c>
      <c r="F83">
        <v>429922</v>
      </c>
      <c r="G83" s="64">
        <f t="shared" si="3"/>
        <v>117.60818154338136</v>
      </c>
    </row>
    <row r="84" spans="1:7" x14ac:dyDescent="0.2">
      <c r="A84" t="s">
        <v>93</v>
      </c>
      <c r="B84">
        <v>380380</v>
      </c>
      <c r="C84" s="64">
        <f t="shared" si="2"/>
        <v>104.05561961349129</v>
      </c>
      <c r="E84" t="s">
        <v>93</v>
      </c>
      <c r="F84">
        <v>432660</v>
      </c>
      <c r="G84" s="64">
        <f t="shared" si="3"/>
        <v>118.35718066663111</v>
      </c>
    </row>
    <row r="85" spans="1:7" x14ac:dyDescent="0.2">
      <c r="A85" t="s">
        <v>98</v>
      </c>
      <c r="B85">
        <v>383506</v>
      </c>
      <c r="C85" s="64">
        <f t="shared" ref="C85:C90" si="4">100*B85/AVERAGE($B$76:$B$79)</f>
        <v>104.91075886085386</v>
      </c>
      <c r="E85" t="s">
        <v>98</v>
      </c>
      <c r="F85">
        <v>436128</v>
      </c>
      <c r="G85" s="64">
        <f t="shared" ref="G85:G90" si="5">100*F85/AVERAGE($B$76:$B$79)</f>
        <v>119.30587641514467</v>
      </c>
    </row>
    <row r="86" spans="1:7" x14ac:dyDescent="0.2">
      <c r="A86" t="s">
        <v>100</v>
      </c>
      <c r="B86">
        <v>386158</v>
      </c>
      <c r="C86" s="64">
        <f t="shared" si="4"/>
        <v>105.6362320803054</v>
      </c>
      <c r="E86" t="s">
        <v>100</v>
      </c>
      <c r="F86">
        <v>438985</v>
      </c>
      <c r="G86" s="64">
        <f t="shared" si="5"/>
        <v>120.08742882388262</v>
      </c>
    </row>
    <row r="87" spans="1:7" x14ac:dyDescent="0.2">
      <c r="A87" t="s">
        <v>101</v>
      </c>
      <c r="B87">
        <v>388735</v>
      </c>
      <c r="C87" s="64">
        <f t="shared" si="4"/>
        <v>106.34118852318875</v>
      </c>
      <c r="E87" t="s">
        <v>101</v>
      </c>
      <c r="F87">
        <v>441939</v>
      </c>
      <c r="G87" s="64">
        <f t="shared" si="5"/>
        <v>120.89551626364879</v>
      </c>
    </row>
    <row r="88" spans="1:7" x14ac:dyDescent="0.2">
      <c r="A88" t="s">
        <v>164</v>
      </c>
      <c r="B88">
        <v>390155</v>
      </c>
      <c r="C88" s="64">
        <f t="shared" si="4"/>
        <v>106.72963949288</v>
      </c>
      <c r="E88" t="s">
        <v>164</v>
      </c>
      <c r="F88">
        <v>443590</v>
      </c>
      <c r="G88" s="64">
        <f t="shared" si="5"/>
        <v>121.34715890517009</v>
      </c>
    </row>
    <row r="89" spans="1:7" x14ac:dyDescent="0.2">
      <c r="A89" t="s">
        <v>166</v>
      </c>
      <c r="B89">
        <v>391595</v>
      </c>
      <c r="C89" s="64">
        <f t="shared" si="4"/>
        <v>107.12356160298943</v>
      </c>
      <c r="E89" t="s">
        <v>166</v>
      </c>
      <c r="F89">
        <v>445993</v>
      </c>
      <c r="G89" s="64">
        <f t="shared" si="5"/>
        <v>122.00451642641521</v>
      </c>
    </row>
    <row r="90" spans="1:7" x14ac:dyDescent="0.2">
      <c r="A90" t="s">
        <v>165</v>
      </c>
      <c r="B90">
        <v>393238</v>
      </c>
      <c r="C90" s="64">
        <f t="shared" si="4"/>
        <v>107.57301578834347</v>
      </c>
      <c r="E90" t="s">
        <v>165</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zoomScaleNormal="100" workbookViewId="0">
      <selection sqref="A1:O1"/>
    </sheetView>
  </sheetViews>
  <sheetFormatPr defaultRowHeight="12.75" x14ac:dyDescent="0.2"/>
  <cols>
    <col min="1" max="3" style="229" width="9.140625" collapsed="false"/>
    <col min="4" max="4" customWidth="true" style="229" width="11.5703125" collapsed="false"/>
    <col min="5" max="9" style="229" width="9.140625" collapsed="false"/>
    <col min="10" max="10" customWidth="true" style="229" width="11.5703125" collapsed="false"/>
    <col min="11" max="11" style="229" width="9.140625" collapsed="false"/>
    <col min="12" max="12" customWidth="true" style="229" width="10.5703125" collapsed="false"/>
    <col min="13" max="14" style="229" width="9.140625" collapsed="false"/>
    <col min="15" max="15" customWidth="true" style="229" width="11.42578125" collapsed="false"/>
    <col min="16" max="16384" style="229" width="9.140625" collapsed="false"/>
  </cols>
  <sheetData>
    <row r="1" spans="1:15" ht="27.75" x14ac:dyDescent="0.2">
      <c r="A1" s="366" t="s">
        <v>298</v>
      </c>
      <c r="B1" s="367"/>
      <c r="C1" s="367"/>
      <c r="D1" s="367"/>
      <c r="E1" s="367"/>
      <c r="F1" s="367"/>
      <c r="G1" s="367"/>
      <c r="H1" s="367"/>
      <c r="I1" s="367"/>
      <c r="J1" s="367"/>
      <c r="K1" s="367"/>
      <c r="L1" s="367"/>
      <c r="M1" s="367"/>
      <c r="N1" s="367"/>
      <c r="O1" s="367"/>
    </row>
    <row r="2" spans="1:15" ht="20.25" x14ac:dyDescent="0.3">
      <c r="A2" s="333" t="s">
        <v>286</v>
      </c>
      <c r="B2" s="206"/>
      <c r="C2" s="206"/>
      <c r="D2" s="206"/>
      <c r="E2" s="206"/>
      <c r="F2" s="206"/>
      <c r="G2" s="206"/>
      <c r="H2" s="206"/>
      <c r="I2" s="206"/>
      <c r="J2" s="206"/>
      <c r="K2" s="206"/>
      <c r="L2" s="206"/>
      <c r="M2" s="206"/>
      <c r="N2" s="206"/>
      <c r="O2" s="206"/>
    </row>
    <row r="3" spans="1:15" ht="15.75" x14ac:dyDescent="0.25">
      <c r="A3" s="334" t="s">
        <v>287</v>
      </c>
      <c r="B3" s="285"/>
      <c r="C3" s="285"/>
      <c r="D3" s="185"/>
      <c r="E3" s="185"/>
      <c r="F3" s="185"/>
      <c r="G3" s="185"/>
      <c r="H3" s="185"/>
      <c r="I3" s="185"/>
      <c r="J3" s="185"/>
      <c r="K3" s="185"/>
      <c r="L3" s="185"/>
      <c r="M3" s="185"/>
      <c r="N3" s="185"/>
      <c r="O3" s="185"/>
    </row>
    <row r="4" spans="1:15" ht="18.75" thickBot="1" x14ac:dyDescent="0.3">
      <c r="A4" s="335" t="s">
        <v>297</v>
      </c>
      <c r="B4" s="226"/>
      <c r="C4" s="336"/>
      <c r="D4" s="337"/>
      <c r="E4" s="337"/>
      <c r="F4" s="338"/>
      <c r="G4" s="337"/>
      <c r="H4" s="337"/>
      <c r="I4" s="337"/>
      <c r="J4" s="337"/>
      <c r="K4" s="337"/>
      <c r="L4" s="337"/>
      <c r="M4" s="337"/>
      <c r="N4" s="337"/>
      <c r="O4" s="339"/>
    </row>
    <row r="5" spans="1:15" ht="63.75" x14ac:dyDescent="0.2">
      <c r="A5" s="340"/>
      <c r="B5" s="340"/>
      <c r="C5" s="341" t="s">
        <v>102</v>
      </c>
      <c r="D5" s="341" t="s">
        <v>21</v>
      </c>
      <c r="E5" s="342" t="s">
        <v>5</v>
      </c>
      <c r="F5" s="343"/>
      <c r="G5" s="343"/>
      <c r="H5" s="342"/>
      <c r="I5" s="342"/>
      <c r="J5" s="344" t="s">
        <v>0</v>
      </c>
      <c r="K5" s="342" t="s">
        <v>6</v>
      </c>
      <c r="L5" s="342"/>
      <c r="M5" s="342"/>
      <c r="N5" s="342"/>
      <c r="O5" s="342"/>
    </row>
    <row r="6" spans="1:15" ht="63.75" x14ac:dyDescent="0.2">
      <c r="A6" s="214"/>
      <c r="B6" s="214"/>
      <c r="C6" s="213"/>
      <c r="D6" s="214" t="s">
        <v>10</v>
      </c>
      <c r="E6" s="214" t="s">
        <v>10</v>
      </c>
      <c r="F6" s="345" t="s">
        <v>20</v>
      </c>
      <c r="G6" s="345" t="s">
        <v>22</v>
      </c>
      <c r="H6" s="345" t="s">
        <v>36</v>
      </c>
      <c r="I6" s="345" t="s">
        <v>37</v>
      </c>
      <c r="J6" s="345" t="s">
        <v>10</v>
      </c>
      <c r="K6" s="345" t="s">
        <v>10</v>
      </c>
      <c r="L6" s="345" t="s">
        <v>23</v>
      </c>
      <c r="M6" s="345" t="s">
        <v>300</v>
      </c>
      <c r="N6" s="345" t="s">
        <v>25</v>
      </c>
      <c r="O6" s="345" t="s">
        <v>26</v>
      </c>
    </row>
    <row r="7" spans="1:15" x14ac:dyDescent="0.2">
      <c r="A7" s="214"/>
      <c r="B7" s="214"/>
      <c r="C7" s="346"/>
      <c r="D7" s="346"/>
      <c r="E7" s="346"/>
      <c r="F7" s="346"/>
      <c r="G7" s="346"/>
      <c r="H7" s="346"/>
      <c r="I7" s="346"/>
      <c r="J7" s="346"/>
      <c r="K7" s="346"/>
      <c r="L7" s="346"/>
      <c r="M7" s="346"/>
      <c r="N7" s="346"/>
      <c r="O7" s="346"/>
    </row>
    <row r="8" spans="1:15" ht="13.5" thickBot="1" x14ac:dyDescent="0.25">
      <c r="A8" s="96" t="s">
        <v>45</v>
      </c>
      <c r="B8" s="216"/>
      <c r="C8" s="347" t="s">
        <v>288</v>
      </c>
      <c r="D8" s="347" t="s">
        <v>46</v>
      </c>
      <c r="E8" s="347" t="s">
        <v>47</v>
      </c>
      <c r="F8" s="348" t="s">
        <v>40</v>
      </c>
      <c r="G8" s="348" t="s">
        <v>12</v>
      </c>
      <c r="H8" s="348" t="s">
        <v>14</v>
      </c>
      <c r="I8" s="348" t="s">
        <v>13</v>
      </c>
      <c r="J8" s="348" t="s">
        <v>31</v>
      </c>
      <c r="K8" s="348" t="s">
        <v>289</v>
      </c>
      <c r="L8" s="348" t="s">
        <v>48</v>
      </c>
      <c r="M8" s="348" t="s">
        <v>49</v>
      </c>
      <c r="N8" s="348" t="s">
        <v>50</v>
      </c>
      <c r="O8" s="348" t="s">
        <v>248</v>
      </c>
    </row>
    <row r="9" spans="1:15" x14ac:dyDescent="0.2">
      <c r="A9" s="207"/>
      <c r="B9" s="207"/>
      <c r="C9" s="86"/>
      <c r="D9" s="207"/>
      <c r="E9" s="207"/>
      <c r="F9" s="207"/>
      <c r="G9" s="207"/>
      <c r="H9" s="207"/>
      <c r="I9" s="207"/>
      <c r="J9" s="207"/>
      <c r="K9" s="207"/>
      <c r="L9" s="207"/>
      <c r="M9" s="207"/>
      <c r="N9" s="207"/>
      <c r="O9" s="207"/>
    </row>
    <row r="10" spans="1:15" ht="14.25" x14ac:dyDescent="0.2">
      <c r="A10" s="132" t="s">
        <v>231</v>
      </c>
      <c r="B10" s="213"/>
      <c r="C10" s="187">
        <v>999.99999999999966</v>
      </c>
      <c r="D10" s="187">
        <v>12.836475404133289</v>
      </c>
      <c r="E10" s="187">
        <v>170.67514949884639</v>
      </c>
      <c r="F10" s="187">
        <v>18.757812224496924</v>
      </c>
      <c r="G10" s="187">
        <v>104.91809803482234</v>
      </c>
      <c r="H10" s="187">
        <v>33.140297433636555</v>
      </c>
      <c r="I10" s="187">
        <v>13.858941805890627</v>
      </c>
      <c r="J10" s="187">
        <v>58.173151302578631</v>
      </c>
      <c r="K10" s="187">
        <v>758.31522379444118</v>
      </c>
      <c r="L10" s="187">
        <v>131.48418615430407</v>
      </c>
      <c r="M10" s="187">
        <v>78.83067815934956</v>
      </c>
      <c r="N10" s="187">
        <v>292.41394915503923</v>
      </c>
      <c r="O10" s="187">
        <v>255.58641032574843</v>
      </c>
    </row>
    <row r="11" spans="1:15" x14ac:dyDescent="0.2">
      <c r="A11" s="346"/>
      <c r="B11" s="346"/>
      <c r="C11" s="346"/>
      <c r="D11" s="349"/>
      <c r="E11" s="349"/>
      <c r="F11" s="349"/>
      <c r="G11" s="349"/>
      <c r="H11" s="349"/>
      <c r="I11" s="349"/>
      <c r="J11" s="349"/>
      <c r="K11" s="349"/>
      <c r="L11" s="349"/>
      <c r="M11" s="349"/>
      <c r="N11" s="349"/>
      <c r="O11" s="349"/>
    </row>
    <row r="12" spans="1:15" x14ac:dyDescent="0.2">
      <c r="A12" s="117" t="s">
        <v>212</v>
      </c>
      <c r="B12" s="279"/>
      <c r="C12" s="349"/>
      <c r="D12" s="349"/>
      <c r="E12" s="349"/>
      <c r="F12" s="349"/>
      <c r="G12" s="349"/>
      <c r="H12" s="349"/>
      <c r="I12" s="349"/>
      <c r="J12" s="349"/>
      <c r="K12" s="349"/>
      <c r="L12" s="349"/>
      <c r="M12" s="349"/>
      <c r="N12" s="349"/>
      <c r="O12" s="349"/>
    </row>
    <row r="13" spans="1:15" x14ac:dyDescent="0.2">
      <c r="A13" s="279">
        <v>1999</v>
      </c>
      <c r="B13" s="279"/>
      <c r="C13" s="350">
        <v>0.19249207429017368</v>
      </c>
      <c r="D13" s="350">
        <v>9.0898030062458446E-3</v>
      </c>
      <c r="E13" s="350">
        <v>0.6724920426063874</v>
      </c>
      <c r="F13" s="350">
        <v>-0.54564849101778101</v>
      </c>
      <c r="G13" s="350">
        <v>1.0009915271393277</v>
      </c>
      <c r="H13" s="350">
        <v>-6.7522163901934107E-3</v>
      </c>
      <c r="I13" s="350">
        <v>-0.68274930062614914</v>
      </c>
      <c r="J13" s="350">
        <v>-5.6875326537175752E-2</v>
      </c>
      <c r="K13" s="350">
        <v>6.1292415560454394E-2</v>
      </c>
      <c r="L13" s="350">
        <v>-0.28818939586692238</v>
      </c>
      <c r="M13" s="350">
        <v>1.506611485467424</v>
      </c>
      <c r="N13" s="350">
        <v>-0.21969100478513859</v>
      </c>
      <c r="O13" s="350">
        <v>5.5842362890912156E-2</v>
      </c>
    </row>
    <row r="14" spans="1:15" x14ac:dyDescent="0.2">
      <c r="A14" s="279">
        <v>2000</v>
      </c>
      <c r="B14" s="279"/>
      <c r="C14" s="350">
        <v>-0.2659452394533135</v>
      </c>
      <c r="D14" s="350">
        <v>-2.6854518419172635E-2</v>
      </c>
      <c r="E14" s="350">
        <v>-1.0881551472943451</v>
      </c>
      <c r="F14" s="350">
        <v>-5.4345078532661351</v>
      </c>
      <c r="G14" s="350">
        <v>-0.9753929735473843</v>
      </c>
      <c r="H14" s="350">
        <v>7.9202785702281453E-3</v>
      </c>
      <c r="I14" s="350">
        <v>0.16144374797132377</v>
      </c>
      <c r="J14" s="350">
        <v>1.6010933466105826E-2</v>
      </c>
      <c r="K14" s="350">
        <v>-4.4514588594624094E-2</v>
      </c>
      <c r="L14" s="350">
        <v>7.0954091235020389E-2</v>
      </c>
      <c r="M14" s="350">
        <v>-2.4006487551034645</v>
      </c>
      <c r="N14" s="350">
        <v>0.37346607868156134</v>
      </c>
      <c r="O14" s="350">
        <v>0.14976765812777515</v>
      </c>
    </row>
    <row r="15" spans="1:15" x14ac:dyDescent="0.2">
      <c r="A15" s="279">
        <v>2001</v>
      </c>
      <c r="B15" s="279"/>
      <c r="C15" s="350">
        <v>-8.3939182713899108E-2</v>
      </c>
      <c r="D15" s="350">
        <v>9.9119080333776033E-3</v>
      </c>
      <c r="E15" s="350">
        <v>-0.87247602684304981</v>
      </c>
      <c r="F15" s="350">
        <v>9.1788053889096943E-3</v>
      </c>
      <c r="G15" s="350">
        <v>-1.2530765499293217</v>
      </c>
      <c r="H15" s="350">
        <v>7.4253262416867916E-2</v>
      </c>
      <c r="I15" s="350">
        <v>0.59867115908025426</v>
      </c>
      <c r="J15" s="350">
        <v>3.643812546560099E-3</v>
      </c>
      <c r="K15" s="350">
        <v>0.11704107529544316</v>
      </c>
      <c r="L15" s="350">
        <v>6.3948881316422401E-2</v>
      </c>
      <c r="M15" s="350">
        <v>1.9131201294740663</v>
      </c>
      <c r="N15" s="350">
        <v>-0.40783916190556546</v>
      </c>
      <c r="O15" s="350">
        <v>4.1036927098314635E-2</v>
      </c>
    </row>
    <row r="16" spans="1:15" x14ac:dyDescent="0.2">
      <c r="A16" s="279">
        <v>2002</v>
      </c>
      <c r="B16" s="279"/>
      <c r="C16" s="350">
        <v>0.19118767655739166</v>
      </c>
      <c r="D16" s="350">
        <v>-5.501198246937733E-5</v>
      </c>
      <c r="E16" s="350">
        <v>0.62984515108849282</v>
      </c>
      <c r="F16" s="350">
        <v>-0.19684139668280132</v>
      </c>
      <c r="G16" s="350">
        <v>0.95973513982987591</v>
      </c>
      <c r="H16" s="350">
        <v>7.4128471056589262E-3</v>
      </c>
      <c r="I16" s="350">
        <v>-0.78510667930538158</v>
      </c>
      <c r="J16" s="350">
        <v>1.2822687849300962E-2</v>
      </c>
      <c r="K16" s="350">
        <v>6.9538200736407596E-2</v>
      </c>
      <c r="L16" s="350">
        <v>-1.2768183869060756E-2</v>
      </c>
      <c r="M16" s="350">
        <v>-0.24579385459799763</v>
      </c>
      <c r="N16" s="350">
        <v>0.25051163996125947</v>
      </c>
      <c r="O16" s="350">
        <v>4.5366786623501909E-2</v>
      </c>
    </row>
    <row r="17" spans="1:15" x14ac:dyDescent="0.2">
      <c r="A17" s="279">
        <v>2003</v>
      </c>
      <c r="B17" s="279"/>
      <c r="C17" s="350">
        <v>5.113983021327595E-2</v>
      </c>
      <c r="D17" s="350">
        <v>-5.2322896799239516E-3</v>
      </c>
      <c r="E17" s="350">
        <v>0.45521086517928966</v>
      </c>
      <c r="F17" s="350">
        <v>2.6870057182559748E-2</v>
      </c>
      <c r="G17" s="350">
        <v>0.65950754010538626</v>
      </c>
      <c r="H17" s="350">
        <v>-6.1402931185061682E-3</v>
      </c>
      <c r="I17" s="350">
        <v>2.3982093605234844E-2</v>
      </c>
      <c r="J17" s="350">
        <v>-1.1288567556833051E-2</v>
      </c>
      <c r="K17" s="350">
        <v>-5.4641132459165576E-2</v>
      </c>
      <c r="L17" s="350">
        <v>0.1292825123728969</v>
      </c>
      <c r="M17" s="350">
        <v>-3.9871596626039896E-2</v>
      </c>
      <c r="N17" s="350">
        <v>-0.20258120377820887</v>
      </c>
      <c r="O17" s="350">
        <v>-5.6205523283558989E-2</v>
      </c>
    </row>
    <row r="18" spans="1:15" x14ac:dyDescent="0.2">
      <c r="A18" s="279">
        <v>2004</v>
      </c>
      <c r="B18" s="279"/>
      <c r="C18" s="350">
        <v>-0.14995383628466641</v>
      </c>
      <c r="D18" s="350">
        <v>-2.7196234695714416E-2</v>
      </c>
      <c r="E18" s="350">
        <v>-0.8152558465436277</v>
      </c>
      <c r="F18" s="350">
        <v>-8.6835281702946077E-3</v>
      </c>
      <c r="G18" s="350">
        <v>-1.1506949994590121</v>
      </c>
      <c r="H18" s="350">
        <v>-1.7383975891460679E-3</v>
      </c>
      <c r="I18" s="350">
        <v>-0.25473585274073951</v>
      </c>
      <c r="J18" s="350">
        <v>8.2386363523978545E-3</v>
      </c>
      <c r="K18" s="350">
        <v>-8.3657352821342457E-3</v>
      </c>
      <c r="L18" s="350">
        <v>-8.0753771868291579E-2</v>
      </c>
      <c r="M18" s="350">
        <v>-0.60358641386091261</v>
      </c>
      <c r="N18" s="350">
        <v>0.29566316820699434</v>
      </c>
      <c r="O18" s="350">
        <v>-8.1466947768848996E-2</v>
      </c>
    </row>
    <row r="19" spans="1:15" x14ac:dyDescent="0.2">
      <c r="A19" s="279">
        <v>2005</v>
      </c>
      <c r="B19" s="279"/>
      <c r="C19" s="350">
        <v>0.27404149897607422</v>
      </c>
      <c r="D19" s="350">
        <v>-1.7077377067242772E-3</v>
      </c>
      <c r="E19" s="350">
        <v>-0.24644280903647342</v>
      </c>
      <c r="F19" s="350">
        <v>-4.2120139137180601E-3</v>
      </c>
      <c r="G19" s="350">
        <v>-0.38650422130672712</v>
      </c>
      <c r="H19" s="350">
        <v>1.0397201030498682E-2</v>
      </c>
      <c r="I19" s="350">
        <v>0.29846319899100582</v>
      </c>
      <c r="J19" s="350">
        <v>1.1297841953139542E-2</v>
      </c>
      <c r="K19" s="350">
        <v>0.41846790770518894</v>
      </c>
      <c r="L19" s="350">
        <v>-8.5989812078057781E-2</v>
      </c>
      <c r="M19" s="350">
        <v>1.29948716323115</v>
      </c>
      <c r="N19" s="350">
        <v>0.64587605975001683</v>
      </c>
      <c r="O19" s="350">
        <v>0.11898177484459538</v>
      </c>
    </row>
    <row r="20" spans="1:15" x14ac:dyDescent="0.2">
      <c r="A20" s="279">
        <v>2006</v>
      </c>
      <c r="B20" s="279"/>
      <c r="C20" s="350">
        <v>-0.2423724922503423</v>
      </c>
      <c r="D20" s="350">
        <v>1.8354443456214398E-4</v>
      </c>
      <c r="E20" s="350">
        <v>-6.7233254854781599E-2</v>
      </c>
      <c r="F20" s="350">
        <v>7.2427891760185048E-2</v>
      </c>
      <c r="G20" s="350">
        <v>-0.1591158186708963</v>
      </c>
      <c r="H20" s="350">
        <v>-1.9253131362528819E-3</v>
      </c>
      <c r="I20" s="350">
        <v>-0.26550886385495742</v>
      </c>
      <c r="J20" s="350">
        <v>-1.4007373698499137E-3</v>
      </c>
      <c r="K20" s="350">
        <v>-0.30408756339803666</v>
      </c>
      <c r="L20" s="350">
        <v>3.9849509210032608E-2</v>
      </c>
      <c r="M20" s="350">
        <v>-0.41179532926473028</v>
      </c>
      <c r="N20" s="350">
        <v>-0.65101922500301335</v>
      </c>
      <c r="O20" s="350">
        <v>-6.92267912521638E-2</v>
      </c>
    </row>
    <row r="21" spans="1:15" x14ac:dyDescent="0.2">
      <c r="A21" s="279">
        <v>2007</v>
      </c>
      <c r="B21" s="279"/>
      <c r="C21" s="350">
        <v>-5.2464198221513492E-2</v>
      </c>
      <c r="D21" s="350">
        <v>1.379034396142842E-3</v>
      </c>
      <c r="E21" s="350">
        <v>-3.4079570039535767E-3</v>
      </c>
      <c r="F21" s="350">
        <v>6.043242579623076E-3</v>
      </c>
      <c r="G21" s="350">
        <v>-1.2396735812802984E-2</v>
      </c>
      <c r="H21" s="350">
        <v>-1.2315518826291338E-3</v>
      </c>
      <c r="I21" s="350">
        <v>-0.12686686469963737</v>
      </c>
      <c r="J21" s="350">
        <v>-1.6040419854168597E-2</v>
      </c>
      <c r="K21" s="350">
        <v>-7.7070802867673649E-2</v>
      </c>
      <c r="L21" s="350">
        <v>4.0876220313412759E-2</v>
      </c>
      <c r="M21" s="350">
        <v>-0.16017802658068181</v>
      </c>
      <c r="N21" s="350">
        <v>-0.12837584735720942</v>
      </c>
      <c r="O21" s="350">
        <v>-7.3907450667953789E-2</v>
      </c>
    </row>
    <row r="22" spans="1:15" x14ac:dyDescent="0.2">
      <c r="A22" s="279">
        <v>2008</v>
      </c>
      <c r="B22" s="279"/>
      <c r="C22" s="350">
        <v>7.4801756955555909E-2</v>
      </c>
      <c r="D22" s="350">
        <v>-2.0862045720204669E-2</v>
      </c>
      <c r="E22" s="350">
        <v>0.38334023796002814</v>
      </c>
      <c r="F22" s="350">
        <v>3.9074751524725837E-2</v>
      </c>
      <c r="G22" s="350">
        <v>0.53238787882714522</v>
      </c>
      <c r="H22" s="350">
        <v>-1.0408638545178484E-2</v>
      </c>
      <c r="I22" s="350">
        <v>0.28227319133143958</v>
      </c>
      <c r="J22" s="350">
        <v>-1.9506843662753237E-2</v>
      </c>
      <c r="K22" s="350">
        <v>2.0061799624859766E-2</v>
      </c>
      <c r="L22" s="350">
        <v>-5.8309557931457423E-2</v>
      </c>
      <c r="M22" s="350">
        <v>0.29399908344406311</v>
      </c>
      <c r="N22" s="350">
        <v>0.11407310293636286</v>
      </c>
      <c r="O22" s="350">
        <v>-0.12013610132857178</v>
      </c>
    </row>
    <row r="23" spans="1:15" x14ac:dyDescent="0.2">
      <c r="A23" s="279">
        <v>2009</v>
      </c>
      <c r="B23" s="279"/>
      <c r="C23" s="350">
        <v>-2.6568738525767355E-2</v>
      </c>
      <c r="D23" s="350">
        <v>7.6302748574763601E-2</v>
      </c>
      <c r="E23" s="350">
        <v>-6.7354704744793104E-2</v>
      </c>
      <c r="F23" s="350">
        <v>-5.5686786071929006E-3</v>
      </c>
      <c r="G23" s="350">
        <v>-0.16463204080928762</v>
      </c>
      <c r="H23" s="350">
        <v>0.2816358906166716</v>
      </c>
      <c r="I23" s="350">
        <v>0.20735342763116282</v>
      </c>
      <c r="J23" s="350">
        <v>4.3609148885224158E-3</v>
      </c>
      <c r="K23" s="350">
        <v>-3.9850186638379359E-2</v>
      </c>
      <c r="L23" s="350">
        <v>-0.11382693399215604</v>
      </c>
      <c r="M23" s="350">
        <v>-0.64602639457694844</v>
      </c>
      <c r="N23" s="350">
        <v>0.11804172807179381</v>
      </c>
      <c r="O23" s="350">
        <v>-7.8822733535766076E-4</v>
      </c>
    </row>
    <row r="24" spans="1:15" x14ac:dyDescent="0.2">
      <c r="A24" s="279">
        <v>2010</v>
      </c>
      <c r="B24" s="279"/>
      <c r="C24" s="350">
        <v>1.5891314862037653E-2</v>
      </c>
      <c r="D24" s="350">
        <v>-5.0031489864366119E-2</v>
      </c>
      <c r="E24" s="350">
        <v>4.6557284674442201E-2</v>
      </c>
      <c r="F24" s="350">
        <v>-9.6545256559887882E-2</v>
      </c>
      <c r="G24" s="350">
        <v>0.24368952041966541</v>
      </c>
      <c r="H24" s="350">
        <v>-0.49696087295136859</v>
      </c>
      <c r="I24" s="350">
        <v>-0.20692714727296169</v>
      </c>
      <c r="J24" s="350">
        <v>-2.5083512123202922E-2</v>
      </c>
      <c r="K24" s="350">
        <v>1.6952334923092671E-2</v>
      </c>
      <c r="L24" s="350">
        <v>7.1366771348446711E-2</v>
      </c>
      <c r="M24" s="350">
        <v>-1.2076474367499146</v>
      </c>
      <c r="N24" s="350">
        <v>0.23345018625209324</v>
      </c>
      <c r="O24" s="350">
        <v>0.13288893487605202</v>
      </c>
    </row>
    <row r="25" spans="1:15" x14ac:dyDescent="0.2">
      <c r="A25" s="279">
        <v>2011</v>
      </c>
      <c r="B25" s="279"/>
      <c r="C25" s="350">
        <v>-0.11841561377605725</v>
      </c>
      <c r="D25" s="350">
        <v>5.0430298624171144E-3</v>
      </c>
      <c r="E25" s="350">
        <v>2.9655937897854479E-2</v>
      </c>
      <c r="F25" s="350">
        <v>-0.84909233423988706</v>
      </c>
      <c r="G25" s="350">
        <v>0.2026102293524179</v>
      </c>
      <c r="H25" s="350">
        <v>0.18658341564563585</v>
      </c>
      <c r="I25" s="350">
        <v>-9.1364594817511247E-3</v>
      </c>
      <c r="J25" s="350">
        <v>8.8980193224674764E-3</v>
      </c>
      <c r="K25" s="350">
        <v>-0.16230573528748238</v>
      </c>
      <c r="L25" s="350">
        <v>4.5785080649896059E-2</v>
      </c>
      <c r="M25" s="350">
        <v>-0.97113051270736328</v>
      </c>
      <c r="N25" s="350">
        <v>-0.18333707800459731</v>
      </c>
      <c r="O25" s="350">
        <v>-2.5902954314860338E-2</v>
      </c>
    </row>
    <row r="26" spans="1:15" x14ac:dyDescent="0.2">
      <c r="A26" s="279">
        <v>2012</v>
      </c>
      <c r="B26" s="279"/>
      <c r="C26" s="350">
        <v>4.851750266376964E-2</v>
      </c>
      <c r="D26" s="350">
        <v>-3.8553140318420276E-3</v>
      </c>
      <c r="E26" s="350">
        <v>0.30447971142271157</v>
      </c>
      <c r="F26" s="350">
        <v>-3.7747918935959746E-3</v>
      </c>
      <c r="G26" s="350">
        <v>0.25750744552368587</v>
      </c>
      <c r="H26" s="350">
        <v>0.10817465040512397</v>
      </c>
      <c r="I26" s="350">
        <v>1.189418363466066</v>
      </c>
      <c r="J26" s="350">
        <v>1.1166000593721748E-2</v>
      </c>
      <c r="K26" s="350">
        <v>6.1798992655459628E-3</v>
      </c>
      <c r="L26" s="350">
        <v>0.10958294309901806</v>
      </c>
      <c r="M26" s="350">
        <v>3.6000622156555862</v>
      </c>
      <c r="N26" s="350">
        <v>-0.91033749024844735</v>
      </c>
      <c r="O26" s="350">
        <v>-0.14710451144175352</v>
      </c>
    </row>
    <row r="27" spans="1:15" x14ac:dyDescent="0.2">
      <c r="A27" s="279">
        <v>2013</v>
      </c>
      <c r="B27" s="279"/>
      <c r="C27" s="350">
        <v>-5.6646132732662835E-2</v>
      </c>
      <c r="D27" s="350">
        <v>-6.7891895551461801E-3</v>
      </c>
      <c r="E27" s="350">
        <v>0.14608631016714835</v>
      </c>
      <c r="F27" s="350">
        <v>-1.3090344910748897E-2</v>
      </c>
      <c r="G27" s="350">
        <v>0.32204435986260549</v>
      </c>
      <c r="H27" s="350">
        <v>0.34540772599156444</v>
      </c>
      <c r="I27" s="350">
        <v>-0.8665689432140522</v>
      </c>
      <c r="J27" s="350">
        <v>-4.6270655356162038E-2</v>
      </c>
      <c r="K27" s="350">
        <v>-0.10240619836621168</v>
      </c>
      <c r="L27" s="350">
        <v>-3.9715450317134859E-2</v>
      </c>
      <c r="M27" s="350">
        <v>-1.1000543793474815</v>
      </c>
      <c r="N27" s="350">
        <v>8.1470139408579278E-2</v>
      </c>
      <c r="O27" s="350">
        <v>-7.2717407336464479E-2</v>
      </c>
    </row>
    <row r="28" spans="1:15" x14ac:dyDescent="0.2">
      <c r="A28" s="279">
        <v>2014</v>
      </c>
      <c r="B28" s="279"/>
      <c r="C28" s="350">
        <v>0.14728920767725917</v>
      </c>
      <c r="D28" s="350">
        <v>5.1325723859019234E-3</v>
      </c>
      <c r="E28" s="350">
        <v>9.2768681654220586E-2</v>
      </c>
      <c r="F28" s="350">
        <v>4.0807582678548115E-2</v>
      </c>
      <c r="G28" s="350">
        <v>-0.3008623163854196</v>
      </c>
      <c r="H28" s="350">
        <v>-0.13652426825495656</v>
      </c>
      <c r="I28" s="350">
        <v>2.0368374031101255</v>
      </c>
      <c r="J28" s="350">
        <v>0.89344064325060923</v>
      </c>
      <c r="K28" s="350">
        <v>0.10421027025593332</v>
      </c>
      <c r="L28" s="350">
        <v>7.6611567529916158E-4</v>
      </c>
      <c r="M28" s="350">
        <v>-0.53712001797159292</v>
      </c>
      <c r="N28" s="350">
        <v>0.28934872083941077</v>
      </c>
      <c r="O28" s="350">
        <v>0.10501671818630154</v>
      </c>
    </row>
    <row r="29" spans="1:15" x14ac:dyDescent="0.2">
      <c r="A29" s="279">
        <v>2015</v>
      </c>
      <c r="B29" s="279"/>
      <c r="C29" s="350">
        <v>-0.11019070610163162</v>
      </c>
      <c r="D29" s="350">
        <v>-3.1295540278042377E-2</v>
      </c>
      <c r="E29" s="350">
        <v>0.60662080242850358</v>
      </c>
      <c r="F29" s="350">
        <v>-1.6746122539756492E-2</v>
      </c>
      <c r="G29" s="350">
        <v>0.74900716869255035</v>
      </c>
      <c r="H29" s="350">
        <v>-0.37261007835504012</v>
      </c>
      <c r="I29" s="350">
        <v>3.0727209114549838</v>
      </c>
      <c r="J29" s="350">
        <v>-0.75592798461658894</v>
      </c>
      <c r="K29" s="350">
        <v>-0.2212169014401244</v>
      </c>
      <c r="L29" s="350">
        <v>-5.3687188184436963E-3</v>
      </c>
      <c r="M29" s="350">
        <v>-0.35535826098409551</v>
      </c>
      <c r="N29" s="350">
        <v>-0.35459842556606613</v>
      </c>
      <c r="O29" s="350">
        <v>-0.13982728972800063</v>
      </c>
    </row>
    <row r="30" spans="1:15" x14ac:dyDescent="0.2">
      <c r="A30" s="279">
        <v>2016</v>
      </c>
      <c r="B30" s="279"/>
      <c r="C30" s="350">
        <v>0.42173077508225187</v>
      </c>
      <c r="D30" s="350">
        <v>-0.75776631204078826</v>
      </c>
      <c r="E30" s="350">
        <v>3.4722530148810993</v>
      </c>
      <c r="F30" s="350">
        <v>1.1371846133112484E-2</v>
      </c>
      <c r="G30" s="350">
        <v>4.8666994816742086</v>
      </c>
      <c r="H30" s="350">
        <v>1.2268878225199069</v>
      </c>
      <c r="I30" s="350">
        <v>2.3977156540166735</v>
      </c>
      <c r="J30" s="350">
        <v>-0.18396085642204962</v>
      </c>
      <c r="K30" s="350">
        <v>-0.21653898285605155</v>
      </c>
      <c r="L30" s="350">
        <v>-0.14680137196694254</v>
      </c>
      <c r="M30" s="350">
        <v>1.0741901698497647</v>
      </c>
      <c r="N30" s="350">
        <v>-0.72841779306838106</v>
      </c>
      <c r="O30" s="350">
        <v>-0.101104741675484</v>
      </c>
    </row>
    <row r="31" spans="1:15" x14ac:dyDescent="0.2">
      <c r="A31" s="279">
        <v>2017</v>
      </c>
      <c r="B31" s="279"/>
      <c r="C31" s="350">
        <v>-0.27455730280292467</v>
      </c>
      <c r="D31" s="350">
        <v>0.61822984819572824</v>
      </c>
      <c r="E31" s="350">
        <v>-7.5694589586983163E-2</v>
      </c>
      <c r="F31" s="350">
        <v>-0.14054318231349061</v>
      </c>
      <c r="G31" s="350">
        <v>0.36480856816119012</v>
      </c>
      <c r="H31" s="350">
        <v>-3.0150068261675544</v>
      </c>
      <c r="I31" s="350">
        <v>3.4195974992719536</v>
      </c>
      <c r="J31" s="350">
        <v>-0.9572872823266243</v>
      </c>
      <c r="K31" s="350">
        <v>-0.29123479580053235</v>
      </c>
      <c r="L31" s="350">
        <v>-0.12545526203098234</v>
      </c>
      <c r="M31" s="350">
        <v>-1.0552516539017898</v>
      </c>
      <c r="N31" s="350">
        <v>0.10845743011600462</v>
      </c>
      <c r="O31" s="350">
        <v>-0.60120944899442197</v>
      </c>
    </row>
    <row r="32" spans="1:15" x14ac:dyDescent="0.2">
      <c r="A32" s="279">
        <v>2018</v>
      </c>
      <c r="B32" s="279"/>
      <c r="C32" s="350">
        <v>8.7717236173112667E-2</v>
      </c>
      <c r="D32" s="350">
        <v>-0.24664444584722167</v>
      </c>
      <c r="E32" s="350">
        <v>-5.2201875234314521E-2</v>
      </c>
      <c r="F32" s="350">
        <v>-0.10687826557853608</v>
      </c>
      <c r="G32" s="350">
        <v>0.25957800566815958</v>
      </c>
      <c r="H32" s="350">
        <v>-0.7112793062388878</v>
      </c>
      <c r="I32" s="350">
        <v>-0.50435469753544737</v>
      </c>
      <c r="J32" s="350">
        <v>0.45905438467969129</v>
      </c>
      <c r="K32" s="350">
        <v>7.0869590598165999E-2</v>
      </c>
      <c r="L32" s="350">
        <v>0.19326907915260261</v>
      </c>
      <c r="M32" s="350">
        <v>-1.1434381038867736</v>
      </c>
      <c r="N32" s="350">
        <v>0.53382538453448092</v>
      </c>
      <c r="O32" s="350">
        <v>-0.12673399529878893</v>
      </c>
    </row>
    <row r="33" spans="1:15" x14ac:dyDescent="0.2">
      <c r="A33" s="117"/>
      <c r="B33" s="279"/>
      <c r="C33" s="350"/>
      <c r="D33" s="350"/>
      <c r="E33" s="350"/>
      <c r="F33" s="350"/>
      <c r="G33" s="350"/>
      <c r="H33" s="350"/>
      <c r="I33" s="350"/>
      <c r="J33" s="350"/>
      <c r="K33" s="350"/>
      <c r="L33" s="350"/>
      <c r="M33" s="350"/>
      <c r="N33" s="350"/>
      <c r="O33" s="350"/>
    </row>
    <row r="34" spans="1:15" x14ac:dyDescent="0.2">
      <c r="A34" s="117" t="s">
        <v>211</v>
      </c>
      <c r="B34" s="279"/>
      <c r="C34" s="350"/>
      <c r="D34" s="350"/>
      <c r="E34" s="350"/>
      <c r="F34" s="350"/>
      <c r="G34" s="350"/>
      <c r="H34" s="350"/>
      <c r="I34" s="350"/>
      <c r="J34" s="350"/>
      <c r="K34" s="350"/>
      <c r="L34" s="350"/>
      <c r="M34" s="350"/>
      <c r="N34" s="350"/>
      <c r="O34" s="350"/>
    </row>
    <row r="35" spans="1:15" x14ac:dyDescent="0.2">
      <c r="A35" s="279">
        <v>1998</v>
      </c>
      <c r="B35" s="279" t="s">
        <v>3</v>
      </c>
      <c r="C35" s="350"/>
      <c r="D35" s="350"/>
      <c r="E35" s="350"/>
      <c r="F35" s="350"/>
      <c r="G35" s="350"/>
      <c r="H35" s="350"/>
      <c r="I35" s="350"/>
      <c r="J35" s="350"/>
      <c r="K35" s="350"/>
      <c r="L35" s="350"/>
      <c r="M35" s="350"/>
      <c r="N35" s="350"/>
      <c r="O35" s="350"/>
    </row>
    <row r="36" spans="1:15" x14ac:dyDescent="0.2">
      <c r="A36" s="279"/>
      <c r="B36" s="279" t="s">
        <v>4</v>
      </c>
      <c r="C36" s="350">
        <v>1.7381991827214449E-3</v>
      </c>
      <c r="D36" s="350">
        <v>1.017091512545143E-3</v>
      </c>
      <c r="E36" s="350">
        <v>0.14513536963616236</v>
      </c>
      <c r="F36" s="350">
        <v>0.13352811402225218</v>
      </c>
      <c r="G36" s="350">
        <v>0.18756942894239126</v>
      </c>
      <c r="H36" s="350">
        <v>-5.5097292774797246E-2</v>
      </c>
      <c r="I36" s="350">
        <v>-0.12570609075417405</v>
      </c>
      <c r="J36" s="350">
        <v>-0.12966572576402768</v>
      </c>
      <c r="K36" s="350">
        <v>-3.5783787208565343E-2</v>
      </c>
      <c r="L36" s="350">
        <v>0.35938014897327619</v>
      </c>
      <c r="M36" s="350">
        <v>-0.12010632633328022</v>
      </c>
      <c r="N36" s="350">
        <v>-0.29331397473070231</v>
      </c>
      <c r="O36" s="350">
        <v>6.3781756124847711E-2</v>
      </c>
    </row>
    <row r="37" spans="1:15" x14ac:dyDescent="0.2">
      <c r="A37" s="279"/>
      <c r="B37" s="279" t="s">
        <v>1</v>
      </c>
      <c r="C37" s="350">
        <v>0.136010322686686</v>
      </c>
      <c r="D37" s="350">
        <v>5.0758404554818171E-3</v>
      </c>
      <c r="E37" s="350">
        <v>0.19996223198548435</v>
      </c>
      <c r="F37" s="350">
        <v>-0.7217396776508016</v>
      </c>
      <c r="G37" s="350">
        <v>0.34268152595231527</v>
      </c>
      <c r="H37" s="350">
        <v>0.12770484457222953</v>
      </c>
      <c r="I37" s="350">
        <v>-0.12554996323317358</v>
      </c>
      <c r="J37" s="350">
        <v>6.8603994490512576E-2</v>
      </c>
      <c r="K37" s="350">
        <v>0.12642465729371111</v>
      </c>
      <c r="L37" s="350">
        <v>-4.0754018983690798E-2</v>
      </c>
      <c r="M37" s="350">
        <v>0.28936203708194164</v>
      </c>
      <c r="N37" s="350">
        <v>0.20973426816174312</v>
      </c>
      <c r="O37" s="350">
        <v>7.6992295310285286E-2</v>
      </c>
    </row>
    <row r="38" spans="1:15" x14ac:dyDescent="0.2">
      <c r="A38" s="279"/>
      <c r="B38" s="279" t="s">
        <v>2</v>
      </c>
      <c r="C38" s="350">
        <v>2.2437219615478732E-3</v>
      </c>
      <c r="D38" s="350">
        <v>4.857711501871087E-3</v>
      </c>
      <c r="E38" s="350">
        <v>0.29070227066971821</v>
      </c>
      <c r="F38" s="350">
        <v>0.41135490361916549</v>
      </c>
      <c r="G38" s="350">
        <v>0.30779016631635736</v>
      </c>
      <c r="H38" s="350">
        <v>-8.3171253249214594E-2</v>
      </c>
      <c r="I38" s="350">
        <v>0.34644017930265392</v>
      </c>
      <c r="J38" s="350">
        <v>-6.0461472235062708E-2</v>
      </c>
      <c r="K38" s="350">
        <v>-8.7612985116103381E-2</v>
      </c>
      <c r="L38" s="350">
        <v>-0.10535994975793272</v>
      </c>
      <c r="M38" s="350">
        <v>0.60025068477937982</v>
      </c>
      <c r="N38" s="350">
        <v>-0.39642463376203807</v>
      </c>
      <c r="O38" s="350">
        <v>3.0619363694661672E-2</v>
      </c>
    </row>
    <row r="39" spans="1:15" x14ac:dyDescent="0.2">
      <c r="A39" s="279">
        <v>1999</v>
      </c>
      <c r="B39" s="279" t="s">
        <v>3</v>
      </c>
      <c r="C39" s="350">
        <v>9.2147697067845868E-2</v>
      </c>
      <c r="D39" s="350">
        <v>2.9305297513992912E-3</v>
      </c>
      <c r="E39" s="350">
        <v>0.34333870936074096</v>
      </c>
      <c r="F39" s="350">
        <v>-0.30747032363985838</v>
      </c>
      <c r="G39" s="350">
        <v>0.46515429210223225</v>
      </c>
      <c r="H39" s="350">
        <v>7.5602849678602091E-2</v>
      </c>
      <c r="I39" s="350">
        <v>0.31779926093629118</v>
      </c>
      <c r="J39" s="350">
        <v>3.9842582604165955E-2</v>
      </c>
      <c r="K39" s="350">
        <v>1.4672182447039717E-2</v>
      </c>
      <c r="L39" s="350">
        <v>-0.3544250918936287</v>
      </c>
      <c r="M39" s="350">
        <v>1.0545944606239921</v>
      </c>
      <c r="N39" s="350">
        <v>2.9209276344199786E-2</v>
      </c>
      <c r="O39" s="350">
        <v>-0.1496856564003779</v>
      </c>
    </row>
    <row r="40" spans="1:15" x14ac:dyDescent="0.2">
      <c r="A40" s="279"/>
      <c r="B40" s="279" t="s">
        <v>4</v>
      </c>
      <c r="C40" s="350">
        <v>-3.5269792249148502E-2</v>
      </c>
      <c r="D40" s="350">
        <v>2.3741858759196433E-3</v>
      </c>
      <c r="E40" s="350">
        <v>6.3689506254871464E-2</v>
      </c>
      <c r="F40" s="350">
        <v>-0.15441216297565941</v>
      </c>
      <c r="G40" s="350">
        <v>0.17643156317692643</v>
      </c>
      <c r="H40" s="350">
        <v>-0.26836902863707213</v>
      </c>
      <c r="I40" s="350">
        <v>-0.43394105224894286</v>
      </c>
      <c r="J40" s="350">
        <v>-0.11537347344878768</v>
      </c>
      <c r="K40" s="350">
        <v>-5.3851276114769142E-2</v>
      </c>
      <c r="L40" s="350">
        <v>8.3819637515336609E-2</v>
      </c>
      <c r="M40" s="350">
        <v>0.11426412647331796</v>
      </c>
      <c r="N40" s="350">
        <v>-0.32183686318871807</v>
      </c>
      <c r="O40" s="350">
        <v>5.8756558754002874E-2</v>
      </c>
    </row>
    <row r="41" spans="1:15" x14ac:dyDescent="0.2">
      <c r="A41" s="279"/>
      <c r="B41" s="279" t="s">
        <v>1</v>
      </c>
      <c r="C41" s="350">
        <v>0.12520369983000101</v>
      </c>
      <c r="D41" s="350">
        <v>-1.0621474276106824E-3</v>
      </c>
      <c r="E41" s="350">
        <v>-6.8462347831754755E-2</v>
      </c>
      <c r="F41" s="350">
        <v>-0.17174797533261454</v>
      </c>
      <c r="G41" s="350">
        <v>1.7600564434927524E-2</v>
      </c>
      <c r="H41" s="350">
        <v>0.21537786516354629</v>
      </c>
      <c r="I41" s="350">
        <v>-1.3693153020570854</v>
      </c>
      <c r="J41" s="350">
        <v>6.752313454674308E-2</v>
      </c>
      <c r="K41" s="350">
        <v>0.19689693359992155</v>
      </c>
      <c r="L41" s="350">
        <v>4.2652039489610161E-3</v>
      </c>
      <c r="M41" s="350">
        <v>-6.7040575697219218E-2</v>
      </c>
      <c r="N41" s="350">
        <v>0.4731054570726867</v>
      </c>
      <c r="O41" s="350">
        <v>0.12031253799613673</v>
      </c>
    </row>
    <row r="42" spans="1:15" x14ac:dyDescent="0.2">
      <c r="A42" s="279"/>
      <c r="B42" s="279" t="s">
        <v>2</v>
      </c>
      <c r="C42" s="350">
        <v>-3.1889660863781977E-2</v>
      </c>
      <c r="D42" s="350">
        <v>-7.1170033543621614E-3</v>
      </c>
      <c r="E42" s="350">
        <v>-0.12212207752966275</v>
      </c>
      <c r="F42" s="350">
        <v>-3.1762998453754854E-2</v>
      </c>
      <c r="G42" s="350">
        <v>-0.14256778280417048</v>
      </c>
      <c r="H42" s="350">
        <v>8.975487681961436E-2</v>
      </c>
      <c r="I42" s="350">
        <v>-0.23439434885345056</v>
      </c>
      <c r="J42" s="350">
        <v>-1.7349233528385355E-2</v>
      </c>
      <c r="K42" s="350">
        <v>-5.0841491288311502E-3</v>
      </c>
      <c r="L42" s="350">
        <v>5.7002822823082333E-2</v>
      </c>
      <c r="M42" s="350">
        <v>-0.78058678134758086</v>
      </c>
      <c r="N42" s="350">
        <v>0.11498477899791748</v>
      </c>
      <c r="O42" s="350">
        <v>9.7639950118422192E-2</v>
      </c>
    </row>
    <row r="43" spans="1:15" x14ac:dyDescent="0.2">
      <c r="A43" s="279">
        <v>2000</v>
      </c>
      <c r="B43" s="279" t="s">
        <v>3</v>
      </c>
      <c r="C43" s="350">
        <v>-9.5937415591329511E-2</v>
      </c>
      <c r="D43" s="350">
        <v>-4.7970016627818524E-3</v>
      </c>
      <c r="E43" s="350">
        <v>-0.1622790271685659</v>
      </c>
      <c r="F43" s="350">
        <v>-1.56740669437474</v>
      </c>
      <c r="G43" s="350">
        <v>-0.14262803660067824</v>
      </c>
      <c r="H43" s="350">
        <v>-6.9506828697629697E-2</v>
      </c>
      <c r="I43" s="350">
        <v>0.51601686694447935</v>
      </c>
      <c r="J43" s="350">
        <v>6.167160483290246E-2</v>
      </c>
      <c r="K43" s="350">
        <v>-8.6887024449056049E-2</v>
      </c>
      <c r="L43" s="350">
        <v>-0.12096483380354961</v>
      </c>
      <c r="M43" s="350">
        <v>-1.3897134032186065</v>
      </c>
      <c r="N43" s="350">
        <v>0.19524859769100011</v>
      </c>
      <c r="O43" s="350">
        <v>4.395481462569073E-2</v>
      </c>
    </row>
    <row r="44" spans="1:15" x14ac:dyDescent="0.2">
      <c r="A44" s="279"/>
      <c r="B44" s="279" t="s">
        <v>4</v>
      </c>
      <c r="C44" s="350">
        <v>-0.11371968904057006</v>
      </c>
      <c r="D44" s="350">
        <v>-1.703374872286112E-2</v>
      </c>
      <c r="E44" s="350">
        <v>-0.35943047326092437</v>
      </c>
      <c r="F44" s="350">
        <v>-2.4612107231904989</v>
      </c>
      <c r="G44" s="350">
        <v>-0.27677259952949562</v>
      </c>
      <c r="H44" s="350">
        <v>-9.7927715617340816E-2</v>
      </c>
      <c r="I44" s="350">
        <v>0.57509901957819576</v>
      </c>
      <c r="J44" s="350">
        <v>-4.609316357743154E-2</v>
      </c>
      <c r="K44" s="350">
        <v>-5.5603602082365811E-2</v>
      </c>
      <c r="L44" s="350">
        <v>0.1437321498545252</v>
      </c>
      <c r="M44" s="350">
        <v>-0.3689452980017327</v>
      </c>
      <c r="N44" s="350">
        <v>-7.3236192418635326E-2</v>
      </c>
      <c r="O44" s="350">
        <v>-6.9874323889407286E-2</v>
      </c>
    </row>
    <row r="45" spans="1:15" x14ac:dyDescent="0.2">
      <c r="A45" s="279"/>
      <c r="B45" s="279" t="s">
        <v>1</v>
      </c>
      <c r="C45" s="350">
        <v>-0.15555526388491003</v>
      </c>
      <c r="D45" s="350">
        <v>-5.4586199465522789E-3</v>
      </c>
      <c r="E45" s="350">
        <v>-0.79568521040329632</v>
      </c>
      <c r="F45" s="350">
        <v>-2.8396683270002554</v>
      </c>
      <c r="G45" s="350">
        <v>-0.7829251502230794</v>
      </c>
      <c r="H45" s="350">
        <v>2.2503315930100243E-2</v>
      </c>
      <c r="I45" s="350">
        <v>-0.12205221872886352</v>
      </c>
      <c r="J45" s="350">
        <v>2.0827648663179765E-2</v>
      </c>
      <c r="K45" s="350">
        <v>1.5980781874058714E-2</v>
      </c>
      <c r="L45" s="350">
        <v>-2.5933693567270488E-2</v>
      </c>
      <c r="M45" s="350">
        <v>-0.24186455231249848</v>
      </c>
      <c r="N45" s="350">
        <v>9.9447474181824091E-2</v>
      </c>
      <c r="O45" s="350">
        <v>2.6108703421301449E-2</v>
      </c>
    </row>
    <row r="46" spans="1:15" x14ac:dyDescent="0.2">
      <c r="A46" s="279"/>
      <c r="B46" s="279" t="s">
        <v>2</v>
      </c>
      <c r="C46" s="350">
        <v>-0.11250206071743429</v>
      </c>
      <c r="D46" s="350">
        <v>-6.6844657776732319E-4</v>
      </c>
      <c r="E46" s="350">
        <v>-0.50032978625023095</v>
      </c>
      <c r="F46" s="350">
        <v>-1.2362383418926814</v>
      </c>
      <c r="G46" s="350">
        <v>-0.61181732453257087</v>
      </c>
      <c r="H46" s="350">
        <v>0.14856865231632765</v>
      </c>
      <c r="I46" s="350">
        <v>0.41543594174933141</v>
      </c>
      <c r="J46" s="350">
        <v>-2.1769621940093131E-2</v>
      </c>
      <c r="K46" s="350">
        <v>-7.921816595524156E-3</v>
      </c>
      <c r="L46" s="350">
        <v>0.13091514939000959</v>
      </c>
      <c r="M46" s="350">
        <v>0.59756814207687636</v>
      </c>
      <c r="N46" s="350">
        <v>-0.27094087638885878</v>
      </c>
      <c r="O46" s="350">
        <v>-1.4469110253068074E-2</v>
      </c>
    </row>
    <row r="47" spans="1:15" x14ac:dyDescent="0.2">
      <c r="A47" s="279">
        <v>2001</v>
      </c>
      <c r="B47" s="279" t="s">
        <v>3</v>
      </c>
      <c r="C47" s="350">
        <v>4.6813601439810171E-2</v>
      </c>
      <c r="D47" s="350">
        <v>4.7162738839756635E-3</v>
      </c>
      <c r="E47" s="350">
        <v>2.1159565595174623E-2</v>
      </c>
      <c r="F47" s="350">
        <v>1.6334949157186029</v>
      </c>
      <c r="G47" s="350">
        <v>-0.20247060501180636</v>
      </c>
      <c r="H47" s="350">
        <v>2.4354963666906038E-2</v>
      </c>
      <c r="I47" s="350">
        <v>0.52715818283661786</v>
      </c>
      <c r="J47" s="350">
        <v>3.0840686542865647E-2</v>
      </c>
      <c r="K47" s="350">
        <v>4.4834992289111142E-2</v>
      </c>
      <c r="L47" s="350">
        <v>-0.15468066879813502</v>
      </c>
      <c r="M47" s="350">
        <v>1.2846107963578879</v>
      </c>
      <c r="N47" s="350">
        <v>-0.19591687189075557</v>
      </c>
      <c r="O47" s="350">
        <v>-6.5720015117753938E-2</v>
      </c>
    </row>
    <row r="48" spans="1:15" x14ac:dyDescent="0.2">
      <c r="A48" s="279"/>
      <c r="B48" s="279" t="s">
        <v>4</v>
      </c>
      <c r="C48" s="350">
        <v>-2.1122052072863884E-2</v>
      </c>
      <c r="D48" s="350">
        <v>9.7507109124927993E-3</v>
      </c>
      <c r="E48" s="350">
        <v>-0.13746814658306405</v>
      </c>
      <c r="F48" s="350">
        <v>1.1979353617158628</v>
      </c>
      <c r="G48" s="350">
        <v>-0.3063967904947007</v>
      </c>
      <c r="H48" s="350">
        <v>-4.9746795383875941E-2</v>
      </c>
      <c r="I48" s="350">
        <v>-0.24185655098867365</v>
      </c>
      <c r="J48" s="350">
        <v>-3.9936250357841985E-2</v>
      </c>
      <c r="K48" s="350">
        <v>3.3312795669315776E-3</v>
      </c>
      <c r="L48" s="350">
        <v>0.17421801220027788</v>
      </c>
      <c r="M48" s="350">
        <v>0.23313023034864377</v>
      </c>
      <c r="N48" s="350">
        <v>-0.25014337247146745</v>
      </c>
      <c r="O48" s="350">
        <v>9.6707024440556566E-2</v>
      </c>
    </row>
    <row r="49" spans="1:15" x14ac:dyDescent="0.2">
      <c r="A49" s="279"/>
      <c r="B49" s="279" t="s">
        <v>1</v>
      </c>
      <c r="C49" s="350">
        <v>0.10196522503160832</v>
      </c>
      <c r="D49" s="350">
        <v>9.2493493976997243E-3</v>
      </c>
      <c r="E49" s="350">
        <v>-3.7785393344025309E-2</v>
      </c>
      <c r="F49" s="350">
        <v>0.65774326341567768</v>
      </c>
      <c r="G49" s="350">
        <v>-7.228406049755165E-2</v>
      </c>
      <c r="H49" s="350">
        <v>-0.13869861882300771</v>
      </c>
      <c r="I49" s="350">
        <v>-0.4519334871297076</v>
      </c>
      <c r="J49" s="350">
        <v>4.8056743665547685E-2</v>
      </c>
      <c r="K49" s="350">
        <v>0.1253085099848672</v>
      </c>
      <c r="L49" s="350">
        <v>-0.14798589391886718</v>
      </c>
      <c r="M49" s="350">
        <v>0.21346400052486558</v>
      </c>
      <c r="N49" s="350">
        <v>0.28074101769748339</v>
      </c>
      <c r="O49" s="350">
        <v>8.8456824092086883E-2</v>
      </c>
    </row>
    <row r="50" spans="1:15" x14ac:dyDescent="0.2">
      <c r="A50" s="279"/>
      <c r="B50" s="279" t="s">
        <v>2</v>
      </c>
      <c r="C50" s="350">
        <v>0.10323010169397406</v>
      </c>
      <c r="D50" s="350">
        <v>2.6901802983925194E-3</v>
      </c>
      <c r="E50" s="350">
        <v>0.26842784752690863</v>
      </c>
      <c r="F50" s="350">
        <v>0.10121550666023493</v>
      </c>
      <c r="G50" s="350">
        <v>0.31513692792621839</v>
      </c>
      <c r="H50" s="350">
        <v>0.21212582116828527</v>
      </c>
      <c r="I50" s="350">
        <v>0.16764388366150573</v>
      </c>
      <c r="J50" s="350">
        <v>-4.6946622168642094E-3</v>
      </c>
      <c r="K50" s="350">
        <v>5.9057989702626656E-2</v>
      </c>
      <c r="L50" s="350">
        <v>0.12350897954631623</v>
      </c>
      <c r="M50" s="350">
        <v>-2.3639392432395212E-2</v>
      </c>
      <c r="N50" s="350">
        <v>9.0758033181570497E-2</v>
      </c>
      <c r="O50" s="350">
        <v>1.5702758690538943E-2</v>
      </c>
    </row>
    <row r="51" spans="1:15" x14ac:dyDescent="0.2">
      <c r="A51" s="279">
        <v>2002</v>
      </c>
      <c r="B51" s="279" t="s">
        <v>3</v>
      </c>
      <c r="C51" s="350">
        <v>0.11336755832042078</v>
      </c>
      <c r="D51" s="350">
        <v>-3.9028819556974348E-3</v>
      </c>
      <c r="E51" s="350">
        <v>0.41570120314481374</v>
      </c>
      <c r="F51" s="350">
        <v>-0.36965079494101172</v>
      </c>
      <c r="G51" s="350">
        <v>0.57605367188369172</v>
      </c>
      <c r="H51" s="350">
        <v>-0.12380092008681398</v>
      </c>
      <c r="I51" s="350">
        <v>0.62766064080068684</v>
      </c>
      <c r="J51" s="350">
        <v>-3.5365450837820944E-2</v>
      </c>
      <c r="K51" s="350">
        <v>4.8508170200978196E-2</v>
      </c>
      <c r="L51" s="350">
        <v>-0.19898452242942399</v>
      </c>
      <c r="M51" s="350">
        <v>0.26346599437157003</v>
      </c>
      <c r="N51" s="350">
        <v>0.268039355994798</v>
      </c>
      <c r="O51" s="350">
        <v>-0.1191704980673669</v>
      </c>
    </row>
    <row r="52" spans="1:15" x14ac:dyDescent="0.2">
      <c r="A52" s="279"/>
      <c r="B52" s="279" t="s">
        <v>4</v>
      </c>
      <c r="C52" s="350">
        <v>-4.750325682740808E-2</v>
      </c>
      <c r="D52" s="350">
        <v>-3.8413854901553357E-3</v>
      </c>
      <c r="E52" s="350">
        <v>4.8336855043018545E-4</v>
      </c>
      <c r="F52" s="350">
        <v>-0.52331062287844832</v>
      </c>
      <c r="G52" s="350">
        <v>0.15589109192748474</v>
      </c>
      <c r="H52" s="350">
        <v>0.1900251256684804</v>
      </c>
      <c r="I52" s="350">
        <v>-1.0717624066028497</v>
      </c>
      <c r="J52" s="350">
        <v>3.5064756896230342E-2</v>
      </c>
      <c r="K52" s="350">
        <v>-6.2813036849695969E-2</v>
      </c>
      <c r="L52" s="350">
        <v>0.11911630754093405</v>
      </c>
      <c r="M52" s="350">
        <v>-0.64405212563172221</v>
      </c>
      <c r="N52" s="350">
        <v>-5.9766860284571344E-2</v>
      </c>
      <c r="O52" s="350">
        <v>4.5990705421083966E-2</v>
      </c>
    </row>
    <row r="53" spans="1:15" x14ac:dyDescent="0.2">
      <c r="A53" s="279"/>
      <c r="B53" s="279" t="s">
        <v>1</v>
      </c>
      <c r="C53" s="350">
        <v>-2.6670809257645089E-2</v>
      </c>
      <c r="D53" s="350">
        <v>-3.7083630402223733E-3</v>
      </c>
      <c r="E53" s="350">
        <v>3.8211095945661633E-2</v>
      </c>
      <c r="F53" s="350">
        <v>-0.28072126130772634</v>
      </c>
      <c r="G53" s="350">
        <v>0.2109872387232814</v>
      </c>
      <c r="H53" s="350">
        <v>-0.24154140414502923</v>
      </c>
      <c r="I53" s="350">
        <v>-0.9712148379729113</v>
      </c>
      <c r="J53" s="350">
        <v>4.0347249681049746E-2</v>
      </c>
      <c r="K53" s="350">
        <v>-4.700018519883109E-2</v>
      </c>
      <c r="L53" s="350">
        <v>3.1162827218844669E-2</v>
      </c>
      <c r="M53" s="350">
        <v>-0.25607879986901949</v>
      </c>
      <c r="N53" s="350">
        <v>-0.12755271460060946</v>
      </c>
      <c r="O53" s="350">
        <v>9.4317593840775871E-2</v>
      </c>
    </row>
    <row r="54" spans="1:15" x14ac:dyDescent="0.2">
      <c r="A54" s="279"/>
      <c r="B54" s="279" t="s">
        <v>2</v>
      </c>
      <c r="C54" s="350">
        <v>5.5828323718198902E-3</v>
      </c>
      <c r="D54" s="350">
        <v>-2.6780227794453992E-3</v>
      </c>
      <c r="E54" s="350">
        <v>0.24406915989874101</v>
      </c>
      <c r="F54" s="350">
        <v>5.6617887791832189E-2</v>
      </c>
      <c r="G54" s="350">
        <v>0.29439106906447021</v>
      </c>
      <c r="H54" s="350">
        <v>0.10994991075062854</v>
      </c>
      <c r="I54" s="350">
        <v>0.23405608957750568</v>
      </c>
      <c r="J54" s="350">
        <v>-4.2512679343020832E-2</v>
      </c>
      <c r="K54" s="350">
        <v>-5.9792668738989363E-2</v>
      </c>
      <c r="L54" s="350">
        <v>9.6353595069831321E-2</v>
      </c>
      <c r="M54" s="350">
        <v>-2.6434264377472871E-2</v>
      </c>
      <c r="N54" s="350">
        <v>-0.24521084316935227</v>
      </c>
      <c r="O54" s="350">
        <v>1.9503465180292778E-2</v>
      </c>
    </row>
    <row r="55" spans="1:15" x14ac:dyDescent="0.2">
      <c r="A55" s="279">
        <v>2003</v>
      </c>
      <c r="B55" s="279" t="s">
        <v>3</v>
      </c>
      <c r="C55" s="350">
        <v>6.9552416164175845E-2</v>
      </c>
      <c r="D55" s="350">
        <v>-1.9858315119525294E-3</v>
      </c>
      <c r="E55" s="350">
        <v>0.33648358951823276</v>
      </c>
      <c r="F55" s="350">
        <v>6.4347618021920461E-2</v>
      </c>
      <c r="G55" s="350">
        <v>0.36649609778892644</v>
      </c>
      <c r="H55" s="350">
        <v>-6.1259283686387889E-2</v>
      </c>
      <c r="I55" s="350">
        <v>1.1935426299370722</v>
      </c>
      <c r="J55" s="350">
        <v>-3.502004984300422E-2</v>
      </c>
      <c r="K55" s="350">
        <v>1.4253917455020471E-2</v>
      </c>
      <c r="L55" s="350">
        <v>-2.601239620598772E-2</v>
      </c>
      <c r="M55" s="350">
        <v>0.80406752306321216</v>
      </c>
      <c r="N55" s="350">
        <v>-0.11250745340978252</v>
      </c>
      <c r="O55" s="350">
        <v>-0.13793091385809753</v>
      </c>
    </row>
    <row r="56" spans="1:15" x14ac:dyDescent="0.2">
      <c r="A56" s="279"/>
      <c r="B56" s="279" t="s">
        <v>4</v>
      </c>
      <c r="C56" s="350">
        <v>-1.6674275430461627E-2</v>
      </c>
      <c r="D56" s="350">
        <v>2.2438258649559728E-3</v>
      </c>
      <c r="E56" s="350">
        <v>-2.358621651361581E-2</v>
      </c>
      <c r="F56" s="350">
        <v>0.16796782589127979</v>
      </c>
      <c r="G56" s="350">
        <v>5.8019091523653366E-2</v>
      </c>
      <c r="H56" s="350">
        <v>0.13901078522335908</v>
      </c>
      <c r="I56" s="350">
        <v>-1.0407605365128081</v>
      </c>
      <c r="J56" s="350">
        <v>4.5573680100008396E-2</v>
      </c>
      <c r="K56" s="350">
        <v>-2.1591106760565637E-2</v>
      </c>
      <c r="L56" s="350">
        <v>0.22318102430820552</v>
      </c>
      <c r="M56" s="350">
        <v>-0.32248260159752906</v>
      </c>
      <c r="N56" s="350">
        <v>-8.1554626936974906E-2</v>
      </c>
      <c r="O56" s="350">
        <v>1.7902241165024257E-2</v>
      </c>
    </row>
    <row r="57" spans="1:15" x14ac:dyDescent="0.2">
      <c r="A57" s="279"/>
      <c r="B57" s="279" t="s">
        <v>1</v>
      </c>
      <c r="C57" s="350">
        <v>4.3390647245633573E-2</v>
      </c>
      <c r="D57" s="350">
        <v>8.8141331402447065E-4</v>
      </c>
      <c r="E57" s="350">
        <v>7.904680181258783E-3</v>
      </c>
      <c r="F57" s="350">
        <v>0.21652873115275462</v>
      </c>
      <c r="G57" s="350">
        <v>-1.2780187260474918E-3</v>
      </c>
      <c r="H57" s="350">
        <v>-0.14877790191765161</v>
      </c>
      <c r="I57" s="350">
        <v>0.10221174256777044</v>
      </c>
      <c r="J57" s="350">
        <v>-4.0344685665827384E-2</v>
      </c>
      <c r="K57" s="350">
        <v>5.9436742930274455E-2</v>
      </c>
      <c r="L57" s="350">
        <v>-0.20003386085286623</v>
      </c>
      <c r="M57" s="350">
        <v>-0.38168648885463785</v>
      </c>
      <c r="N57" s="350">
        <v>0.37725905186740682</v>
      </c>
      <c r="O57" s="350">
        <v>1.7399835772269334E-2</v>
      </c>
    </row>
    <row r="58" spans="1:15" x14ac:dyDescent="0.2">
      <c r="A58" s="279"/>
      <c r="B58" s="279" t="s">
        <v>2</v>
      </c>
      <c r="C58" s="350">
        <v>-3.2524626798768885E-2</v>
      </c>
      <c r="D58" s="350">
        <v>-1.7444203614935816E-3</v>
      </c>
      <c r="E58" s="350">
        <v>-0.25167984005909361</v>
      </c>
      <c r="F58" s="350">
        <v>-7.4283845211287058E-2</v>
      </c>
      <c r="G58" s="350">
        <v>-0.42521415144993746</v>
      </c>
      <c r="H58" s="350">
        <v>5.3204420579966438E-2</v>
      </c>
      <c r="I58" s="350">
        <v>0.59140282372096564</v>
      </c>
      <c r="J58" s="350">
        <v>7.0999395370252572E-2</v>
      </c>
      <c r="K58" s="350">
        <v>1.0611990824815898E-2</v>
      </c>
      <c r="L58" s="350">
        <v>-0.10361090352930535</v>
      </c>
      <c r="M58" s="350">
        <v>-0.2200091129582642</v>
      </c>
      <c r="N58" s="350">
        <v>0.20351406996681476</v>
      </c>
      <c r="O58" s="350">
        <v>-4.4531151280868819E-2</v>
      </c>
    </row>
    <row r="59" spans="1:15" x14ac:dyDescent="0.2">
      <c r="A59" s="279">
        <v>2004</v>
      </c>
      <c r="B59" s="279" t="s">
        <v>3</v>
      </c>
      <c r="C59" s="350">
        <v>-0.1615142544044712</v>
      </c>
      <c r="D59" s="350">
        <v>-5.8410306776668364E-3</v>
      </c>
      <c r="E59" s="350">
        <v>-0.24066989937734373</v>
      </c>
      <c r="F59" s="350">
        <v>-5.4167016407902224E-2</v>
      </c>
      <c r="G59" s="350">
        <v>-0.44567411445722849</v>
      </c>
      <c r="H59" s="350">
        <v>-5.0137647658321516E-2</v>
      </c>
      <c r="I59" s="350">
        <v>0.95761560976506122</v>
      </c>
      <c r="J59" s="350">
        <v>-8.6370543207703321E-3</v>
      </c>
      <c r="K59" s="350">
        <v>-0.15943782839553666</v>
      </c>
      <c r="L59" s="350">
        <v>4.1806488995987934E-3</v>
      </c>
      <c r="M59" s="350">
        <v>-0.45338780745747265</v>
      </c>
      <c r="N59" s="350">
        <v>-0.24795457484509953</v>
      </c>
      <c r="O59" s="350">
        <v>-5.3636067423279421E-2</v>
      </c>
    </row>
    <row r="60" spans="1:15" x14ac:dyDescent="0.2">
      <c r="A60" s="279"/>
      <c r="B60" s="279" t="s">
        <v>4</v>
      </c>
      <c r="C60" s="350">
        <v>-5.6920740565802319E-2</v>
      </c>
      <c r="D60" s="350">
        <v>-1.8257558747003522E-2</v>
      </c>
      <c r="E60" s="350">
        <v>-0.40718766430616338</v>
      </c>
      <c r="F60" s="350">
        <v>-0.10683272149198952</v>
      </c>
      <c r="G60" s="350">
        <v>-0.39391564339918972</v>
      </c>
      <c r="H60" s="350">
        <v>0.26776729012927269</v>
      </c>
      <c r="I60" s="350">
        <v>-1.7597522711361724</v>
      </c>
      <c r="J60" s="350">
        <v>-4.5213522375930904E-2</v>
      </c>
      <c r="K60" s="350">
        <v>2.1898959698263276E-2</v>
      </c>
      <c r="L60" s="350">
        <v>0.13333903948276049</v>
      </c>
      <c r="M60" s="350">
        <v>0.29742572981894533</v>
      </c>
      <c r="N60" s="350">
        <v>-4.8504420260753189E-2</v>
      </c>
      <c r="O60" s="350">
        <v>-4.7757633993139592E-2</v>
      </c>
    </row>
    <row r="61" spans="1:15" x14ac:dyDescent="0.2">
      <c r="A61" s="279"/>
      <c r="B61" s="279" t="s">
        <v>1</v>
      </c>
      <c r="C61" s="350">
        <v>4.8374802488015956E-2</v>
      </c>
      <c r="D61" s="350">
        <v>-9.1585394392246222E-3</v>
      </c>
      <c r="E61" s="350">
        <v>-0.13320398719989246</v>
      </c>
      <c r="F61" s="350">
        <v>3.6524524604542918E-2</v>
      </c>
      <c r="G61" s="350">
        <v>-0.16125689454382641</v>
      </c>
      <c r="H61" s="350">
        <v>-0.36959519905932492</v>
      </c>
      <c r="I61" s="350">
        <v>-0.24667938404401291</v>
      </c>
      <c r="J61" s="350">
        <v>2.6378434544227503E-3</v>
      </c>
      <c r="K61" s="350">
        <v>0.10070380695228476</v>
      </c>
      <c r="L61" s="350">
        <v>-0.10834430388183547</v>
      </c>
      <c r="M61" s="350">
        <v>-0.11541711634015517</v>
      </c>
      <c r="N61" s="350">
        <v>0.34335400167040397</v>
      </c>
      <c r="O61" s="350">
        <v>3.0051737307745796E-2</v>
      </c>
    </row>
    <row r="62" spans="1:15" x14ac:dyDescent="0.2">
      <c r="A62" s="279"/>
      <c r="B62" s="279" t="s">
        <v>2</v>
      </c>
      <c r="C62" s="350">
        <v>0.15611420966801237</v>
      </c>
      <c r="D62" s="350">
        <v>-7.0697247065987234E-3</v>
      </c>
      <c r="E62" s="350">
        <v>1.3959994114864926E-2</v>
      </c>
      <c r="F62" s="350">
        <v>1.4494183038060715E-2</v>
      </c>
      <c r="G62" s="350">
        <v>2.170388457978234E-3</v>
      </c>
      <c r="H62" s="350">
        <v>0.10420999655493812</v>
      </c>
      <c r="I62" s="350">
        <v>0.3430001564235674</v>
      </c>
      <c r="J62" s="350">
        <v>2.5061812471305345E-2</v>
      </c>
      <c r="K62" s="350">
        <v>0.20430263421917783</v>
      </c>
      <c r="L62" s="350">
        <v>-1.6284524217979879E-2</v>
      </c>
      <c r="M62" s="350">
        <v>0.52124259969508202</v>
      </c>
      <c r="N62" s="350">
        <v>0.34836069562831362</v>
      </c>
      <c r="O62" s="350">
        <v>5.5903518479039072E-2</v>
      </c>
    </row>
    <row r="63" spans="1:15" x14ac:dyDescent="0.2">
      <c r="A63" s="279">
        <v>2005</v>
      </c>
      <c r="B63" s="279" t="s">
        <v>3</v>
      </c>
      <c r="C63" s="350">
        <v>0.17201851705164195</v>
      </c>
      <c r="D63" s="350">
        <v>5.5961954051775287E-3</v>
      </c>
      <c r="E63" s="350">
        <v>0.11168943023405209</v>
      </c>
      <c r="F63" s="350">
        <v>-1.2805372330160214E-2</v>
      </c>
      <c r="G63" s="350">
        <v>-8.1796049850701991E-3</v>
      </c>
      <c r="H63" s="350">
        <v>-2.9301844329499005E-2</v>
      </c>
      <c r="I63" s="350">
        <v>1.5686546667705192</v>
      </c>
      <c r="J63" s="350">
        <v>-1.8960893055297579E-2</v>
      </c>
      <c r="K63" s="350">
        <v>0.20357827266573869</v>
      </c>
      <c r="L63" s="350">
        <v>-6.1541237756534972E-2</v>
      </c>
      <c r="M63" s="350">
        <v>1.1252356613229542</v>
      </c>
      <c r="N63" s="350">
        <v>0.20276134549919167</v>
      </c>
      <c r="O63" s="350">
        <v>8.7496284935095758E-3</v>
      </c>
    </row>
    <row r="64" spans="1:15" x14ac:dyDescent="0.2">
      <c r="A64" s="279"/>
      <c r="B64" s="279" t="s">
        <v>4</v>
      </c>
      <c r="C64" s="350">
        <v>-1.1298298789963468E-2</v>
      </c>
      <c r="D64" s="350">
        <v>6.491430313437796E-3</v>
      </c>
      <c r="E64" s="350">
        <v>-0.19165314633435848</v>
      </c>
      <c r="F64" s="350">
        <v>-1.5240332085419972E-2</v>
      </c>
      <c r="G64" s="350">
        <v>-0.11087933602639266</v>
      </c>
      <c r="H64" s="350">
        <v>0.2267955124459653</v>
      </c>
      <c r="I64" s="350">
        <v>-1.7588092294318347</v>
      </c>
      <c r="J64" s="350">
        <v>5.7860465205983314E-2</v>
      </c>
      <c r="K64" s="350">
        <v>1.8960683186031169E-2</v>
      </c>
      <c r="L64" s="350">
        <v>0.12084970413699381</v>
      </c>
      <c r="M64" s="350">
        <v>-9.6264084608832512E-2</v>
      </c>
      <c r="N64" s="350">
        <v>-3.5863506638733611E-2</v>
      </c>
      <c r="O64" s="350">
        <v>6.5759526089581577E-2</v>
      </c>
    </row>
    <row r="65" spans="1:15" x14ac:dyDescent="0.2">
      <c r="A65" s="279"/>
      <c r="B65" s="279" t="s">
        <v>1</v>
      </c>
      <c r="C65" s="350">
        <v>9.1040952309828782E-3</v>
      </c>
      <c r="D65" s="350">
        <v>4.428679775014821E-3</v>
      </c>
      <c r="E65" s="350">
        <v>-7.2663104899306497E-2</v>
      </c>
      <c r="F65" s="350">
        <v>3.3813394397252949E-2</v>
      </c>
      <c r="G65" s="350">
        <v>-0.12123720445811337</v>
      </c>
      <c r="H65" s="350">
        <v>-0.29247701460237696</v>
      </c>
      <c r="I65" s="350">
        <v>0.46376903153192428</v>
      </c>
      <c r="J65" s="350">
        <v>-3.0822273262631761E-2</v>
      </c>
      <c r="K65" s="350">
        <v>2.9435117199461125E-2</v>
      </c>
      <c r="L65" s="350">
        <v>-0.11887977602647037</v>
      </c>
      <c r="M65" s="350">
        <v>-0.22636535275687431</v>
      </c>
      <c r="N65" s="350">
        <v>0.1327653214225899</v>
      </c>
      <c r="O65" s="350">
        <v>6.8055569676317429E-2</v>
      </c>
    </row>
    <row r="66" spans="1:15" x14ac:dyDescent="0.2">
      <c r="A66" s="279"/>
      <c r="B66" s="279" t="s">
        <v>2</v>
      </c>
      <c r="C66" s="350">
        <v>-9.5895589780981005E-2</v>
      </c>
      <c r="D66" s="350">
        <v>-3.414326733786055E-4</v>
      </c>
      <c r="E66" s="350">
        <v>-6.0518684841959214E-2</v>
      </c>
      <c r="F66" s="350">
        <v>3.2555496161768005E-3</v>
      </c>
      <c r="G66" s="350">
        <v>-0.17866581223768829</v>
      </c>
      <c r="H66" s="350">
        <v>0.17059588143664151</v>
      </c>
      <c r="I66" s="350">
        <v>0.38960762723445619</v>
      </c>
      <c r="J66" s="350">
        <v>-2.5772454667238875E-2</v>
      </c>
      <c r="K66" s="350">
        <v>-0.11181528011834363</v>
      </c>
      <c r="L66" s="350">
        <v>-8.1581637225514037E-2</v>
      </c>
      <c r="M66" s="350">
        <v>-0.11572036548515019</v>
      </c>
      <c r="N66" s="350">
        <v>-0.15411684643442669</v>
      </c>
      <c r="O66" s="350">
        <v>-7.5348669701935655E-2</v>
      </c>
    </row>
    <row r="67" spans="1:15" x14ac:dyDescent="0.2">
      <c r="A67" s="279">
        <v>2006</v>
      </c>
      <c r="B67" s="279" t="s">
        <v>3</v>
      </c>
      <c r="C67" s="350">
        <v>-8.3293248688054433E-2</v>
      </c>
      <c r="D67" s="350">
        <v>-3.677674907986983E-3</v>
      </c>
      <c r="E67" s="350">
        <v>0.15730769630686314</v>
      </c>
      <c r="F67" s="350">
        <v>5.4642211462607726E-2</v>
      </c>
      <c r="G67" s="350">
        <v>9.9293773342434832E-2</v>
      </c>
      <c r="H67" s="350">
        <v>-7.6823721567220726E-2</v>
      </c>
      <c r="I67" s="350">
        <v>1.0075940047083565</v>
      </c>
      <c r="J67" s="350">
        <v>3.061582546703967E-2</v>
      </c>
      <c r="K67" s="350">
        <v>-0.14314891709616973</v>
      </c>
      <c r="L67" s="350">
        <v>-2.1443258817344102E-2</v>
      </c>
      <c r="M67" s="350">
        <v>0.34013264638954599</v>
      </c>
      <c r="N67" s="350">
        <v>-0.28187862821034138</v>
      </c>
      <c r="O67" s="350">
        <v>-0.20580107073229215</v>
      </c>
    </row>
    <row r="68" spans="1:15" x14ac:dyDescent="0.2">
      <c r="A68" s="279"/>
      <c r="B68" s="279" t="s">
        <v>4</v>
      </c>
      <c r="C68" s="350">
        <v>-0.11230413503713343</v>
      </c>
      <c r="D68" s="350">
        <v>-1.346934445223269E-3</v>
      </c>
      <c r="E68" s="350">
        <v>-0.1653984741817105</v>
      </c>
      <c r="F68" s="350">
        <v>7.9180817616686383E-2</v>
      </c>
      <c r="G68" s="350">
        <v>-5.9561703922084153E-2</v>
      </c>
      <c r="H68" s="350">
        <v>-4.473499359187727E-2</v>
      </c>
      <c r="I68" s="350">
        <v>-1.8969377857933511</v>
      </c>
      <c r="J68" s="350">
        <v>1.8230375758088169E-2</v>
      </c>
      <c r="K68" s="350">
        <v>-0.11335797314004914</v>
      </c>
      <c r="L68" s="350">
        <v>0.12219011159748661</v>
      </c>
      <c r="M68" s="350">
        <v>-0.45347367299060082</v>
      </c>
      <c r="N68" s="350">
        <v>-0.36958888795912692</v>
      </c>
      <c r="O68" s="350">
        <v>0.16233457279816177</v>
      </c>
    </row>
    <row r="69" spans="1:15" x14ac:dyDescent="0.2">
      <c r="A69" s="279"/>
      <c r="B69" s="279" t="s">
        <v>1</v>
      </c>
      <c r="C69" s="350">
        <v>-2.5225065579670414E-3</v>
      </c>
      <c r="D69" s="350">
        <v>2.017349337624097E-3</v>
      </c>
      <c r="E69" s="350">
        <v>4.663196595469099E-2</v>
      </c>
      <c r="F69" s="350">
        <v>-5.8324125673836491E-2</v>
      </c>
      <c r="G69" s="350">
        <v>-2.3300918184143704E-3</v>
      </c>
      <c r="H69" s="350">
        <v>0.13732260869790958</v>
      </c>
      <c r="I69" s="350">
        <v>-4.2201779896722247E-2</v>
      </c>
      <c r="J69" s="350">
        <v>-6.9102758265948694E-2</v>
      </c>
      <c r="K69" s="350">
        <v>-7.6294547418753744E-3</v>
      </c>
      <c r="L69" s="350">
        <v>-1.3697666819023624E-2</v>
      </c>
      <c r="M69" s="350">
        <v>-0.34580693656697248</v>
      </c>
      <c r="N69" s="350">
        <v>2.0719326223572754E-2</v>
      </c>
      <c r="O69" s="350">
        <v>8.2193665427610085E-2</v>
      </c>
    </row>
    <row r="70" spans="1:15" x14ac:dyDescent="0.2">
      <c r="A70" s="279"/>
      <c r="B70" s="279" t="s">
        <v>2</v>
      </c>
      <c r="C70" s="350">
        <v>6.2435923751325006E-3</v>
      </c>
      <c r="D70" s="350">
        <v>7.7000451805808723E-4</v>
      </c>
      <c r="E70" s="350">
        <v>4.0375274741799583E-2</v>
      </c>
      <c r="F70" s="350">
        <v>-0.13562184778714848</v>
      </c>
      <c r="G70" s="350">
        <v>5.3182435417631346E-2</v>
      </c>
      <c r="H70" s="350">
        <v>3.1886282275406241E-2</v>
      </c>
      <c r="I70" s="350">
        <v>0.20642772836073631</v>
      </c>
      <c r="J70" s="350">
        <v>3.9683584036853681E-2</v>
      </c>
      <c r="K70" s="350">
        <v>-7.8191327826937496E-3</v>
      </c>
      <c r="L70" s="350">
        <v>0.26698142012768766</v>
      </c>
      <c r="M70" s="350">
        <v>-6.5301276995999302E-2</v>
      </c>
      <c r="N70" s="350">
        <v>-6.4867054774109256E-2</v>
      </c>
      <c r="O70" s="350">
        <v>-7.382689262589448E-2</v>
      </c>
    </row>
    <row r="71" spans="1:15" x14ac:dyDescent="0.2">
      <c r="A71" s="279">
        <v>2007</v>
      </c>
      <c r="B71" s="279" t="s">
        <v>3</v>
      </c>
      <c r="C71" s="350">
        <v>-3.0964119225362907E-2</v>
      </c>
      <c r="D71" s="350">
        <v>2.2250516561905798E-3</v>
      </c>
      <c r="E71" s="350">
        <v>8.1283425035083567E-2</v>
      </c>
      <c r="F71" s="350">
        <v>7.0733836625369584E-3</v>
      </c>
      <c r="G71" s="350">
        <v>1.1701946121123186E-2</v>
      </c>
      <c r="H71" s="350">
        <v>-9.7006205314709604E-2</v>
      </c>
      <c r="I71" s="350">
        <v>1.0800780742888261</v>
      </c>
      <c r="J71" s="350">
        <v>-4.3227891698727205E-2</v>
      </c>
      <c r="K71" s="350">
        <v>-5.4481613188073208E-2</v>
      </c>
      <c r="L71" s="350">
        <v>-0.16592681880327476</v>
      </c>
      <c r="M71" s="350">
        <v>0.52955171576365423</v>
      </c>
      <c r="N71" s="350">
        <v>-2.7192545178400529E-2</v>
      </c>
      <c r="O71" s="350">
        <v>-0.21017377797534209</v>
      </c>
    </row>
    <row r="72" spans="1:15" x14ac:dyDescent="0.2">
      <c r="A72" s="279"/>
      <c r="B72" s="279" t="s">
        <v>4</v>
      </c>
      <c r="C72" s="350">
        <v>-4.6901095860452102E-2</v>
      </c>
      <c r="D72" s="350">
        <v>1.4542632784664278E-3</v>
      </c>
      <c r="E72" s="350">
        <v>-0.19640183559263003</v>
      </c>
      <c r="F72" s="350">
        <v>0.18537915258393101</v>
      </c>
      <c r="G72" s="350">
        <v>-0.14638422084218838</v>
      </c>
      <c r="H72" s="350">
        <v>-0.18022271059621175</v>
      </c>
      <c r="I72" s="350">
        <v>-1.096138493611531</v>
      </c>
      <c r="J72" s="350">
        <v>7.6788722060461279E-2</v>
      </c>
      <c r="K72" s="350">
        <v>-3.3941374850854356E-2</v>
      </c>
      <c r="L72" s="350">
        <v>5.2649755577682811E-2</v>
      </c>
      <c r="M72" s="350">
        <v>-0.34713753029800287</v>
      </c>
      <c r="N72" s="350">
        <v>-6.0473445394371161E-2</v>
      </c>
      <c r="O72" s="350">
        <v>3.981874756979753E-2</v>
      </c>
    </row>
    <row r="73" spans="1:15" x14ac:dyDescent="0.2">
      <c r="A73" s="279"/>
      <c r="B73" s="279" t="s">
        <v>1</v>
      </c>
      <c r="C73" s="350">
        <v>7.6993345539899671E-2</v>
      </c>
      <c r="D73" s="350">
        <v>8.7440206741895565E-6</v>
      </c>
      <c r="E73" s="350">
        <v>0.10569311819428329</v>
      </c>
      <c r="F73" s="350">
        <v>-1.6022318354192322E-2</v>
      </c>
      <c r="G73" s="350">
        <v>0.13811319599444927</v>
      </c>
      <c r="H73" s="350">
        <v>0.30283035914540068</v>
      </c>
      <c r="I73" s="350">
        <v>-2.5384649395121528E-2</v>
      </c>
      <c r="J73" s="350">
        <v>-4.5497551532625025E-2</v>
      </c>
      <c r="K73" s="350">
        <v>7.8771545341282945E-2</v>
      </c>
      <c r="L73" s="350">
        <v>-8.178925960415917E-2</v>
      </c>
      <c r="M73" s="350">
        <v>-0.22348045088556034</v>
      </c>
      <c r="N73" s="350">
        <v>0.19914067580850681</v>
      </c>
      <c r="O73" s="350">
        <v>0.12347361232747378</v>
      </c>
    </row>
    <row r="74" spans="1:15" x14ac:dyDescent="0.2">
      <c r="A74" s="279"/>
      <c r="B74" s="279" t="s">
        <v>2</v>
      </c>
      <c r="C74" s="350">
        <v>9.6271055765040359E-4</v>
      </c>
      <c r="D74" s="350">
        <v>-1.2828944592202518E-2</v>
      </c>
      <c r="E74" s="350">
        <v>-3.7578659941361892E-3</v>
      </c>
      <c r="F74" s="350">
        <v>-0.11128117154002304</v>
      </c>
      <c r="G74" s="350">
        <v>-1.4752557791775089E-2</v>
      </c>
      <c r="H74" s="350">
        <v>-4.8210745956966949E-2</v>
      </c>
      <c r="I74" s="350">
        <v>0.25361755141100062</v>
      </c>
      <c r="J74" s="350">
        <v>-4.7541970422437796E-2</v>
      </c>
      <c r="K74" s="350">
        <v>9.2140915723515349E-3</v>
      </c>
      <c r="L74" s="350">
        <v>-4.4981828642831623E-2</v>
      </c>
      <c r="M74" s="350">
        <v>0.1844710718699627</v>
      </c>
      <c r="N74" s="350">
        <v>-9.866464689132215E-2</v>
      </c>
      <c r="O74" s="350">
        <v>8.5205759819495519E-2</v>
      </c>
    </row>
    <row r="75" spans="1:15" x14ac:dyDescent="0.2">
      <c r="A75" s="279">
        <v>2008</v>
      </c>
      <c r="B75" s="279" t="s">
        <v>3</v>
      </c>
      <c r="C75" s="350">
        <v>4.3333815650226093E-2</v>
      </c>
      <c r="D75" s="350">
        <v>-6.2416838089385251E-3</v>
      </c>
      <c r="E75" s="350">
        <v>0.32203808064104056</v>
      </c>
      <c r="F75" s="350">
        <v>0.10491690846674562</v>
      </c>
      <c r="G75" s="350">
        <v>0.40523411369013385</v>
      </c>
      <c r="H75" s="350">
        <v>-0.22071776604655202</v>
      </c>
      <c r="I75" s="350">
        <v>0.64952108660952801</v>
      </c>
      <c r="J75" s="350">
        <v>4.4777200876300327E-2</v>
      </c>
      <c r="K75" s="350">
        <v>-1.337330881268084E-2</v>
      </c>
      <c r="L75" s="350">
        <v>9.7525024853228892E-2</v>
      </c>
      <c r="M75" s="350">
        <v>0.2853078632255035</v>
      </c>
      <c r="N75" s="350">
        <v>-0.14813620975537845</v>
      </c>
      <c r="O75" s="350">
        <v>-2.5010487477827859E-3</v>
      </c>
    </row>
    <row r="76" spans="1:15" x14ac:dyDescent="0.2">
      <c r="A76" s="279"/>
      <c r="B76" s="279" t="s">
        <v>4</v>
      </c>
      <c r="C76" s="350">
        <v>-1.2401847020626633E-2</v>
      </c>
      <c r="D76" s="350">
        <v>-1.645377606804832E-2</v>
      </c>
      <c r="E76" s="350">
        <v>0.10564710063940552</v>
      </c>
      <c r="F76" s="350">
        <v>5.7779155391968207E-2</v>
      </c>
      <c r="G76" s="350">
        <v>0.20187700976781464</v>
      </c>
      <c r="H76" s="350">
        <v>-0.15207649297661607</v>
      </c>
      <c r="I76" s="350">
        <v>-0.17979584045801911</v>
      </c>
      <c r="J76" s="350">
        <v>-1.4794586396216225E-2</v>
      </c>
      <c r="K76" s="350">
        <v>-3.4990467243745105E-2</v>
      </c>
      <c r="L76" s="350">
        <v>-9.2171469848689735E-2</v>
      </c>
      <c r="M76" s="350">
        <v>0.4114418426554356</v>
      </c>
      <c r="N76" s="350">
        <v>9.8991075992160837E-2</v>
      </c>
      <c r="O76" s="350">
        <v>-0.27863942546275666</v>
      </c>
    </row>
    <row r="77" spans="1:15" x14ac:dyDescent="0.2">
      <c r="A77" s="279"/>
      <c r="B77" s="279" t="s">
        <v>1</v>
      </c>
      <c r="C77" s="350">
        <v>4.5853778566551373E-2</v>
      </c>
      <c r="D77" s="350">
        <v>5.736366685249461E-3</v>
      </c>
      <c r="E77" s="350">
        <v>1.447678988194534E-2</v>
      </c>
      <c r="F77" s="350">
        <v>-0.16077733088160073</v>
      </c>
      <c r="G77" s="350">
        <v>-3.8998906285059309E-2</v>
      </c>
      <c r="H77" s="350">
        <v>0.64007344509129371</v>
      </c>
      <c r="I77" s="350">
        <v>-0.16800788333645134</v>
      </c>
      <c r="J77" s="350">
        <v>-5.1668838351771385E-2</v>
      </c>
      <c r="K77" s="350">
        <v>6.4036461421046464E-2</v>
      </c>
      <c r="L77" s="350">
        <v>1.1680032288052811E-2</v>
      </c>
      <c r="M77" s="350">
        <v>-0.31358505694966121</v>
      </c>
      <c r="N77" s="350">
        <v>0.34595598451159226</v>
      </c>
      <c r="O77" s="350">
        <v>-0.1077667546003358</v>
      </c>
    </row>
    <row r="78" spans="1:15" x14ac:dyDescent="0.2">
      <c r="A78" s="279"/>
      <c r="B78" s="279" t="s">
        <v>2</v>
      </c>
      <c r="C78" s="350">
        <v>-3.859925586863211E-2</v>
      </c>
      <c r="D78" s="350">
        <v>1.5833679121379785E-2</v>
      </c>
      <c r="E78" s="350">
        <v>-8.4804456886876878E-2</v>
      </c>
      <c r="F78" s="350">
        <v>5.8521644399656125E-2</v>
      </c>
      <c r="G78" s="350">
        <v>-8.500072255065394E-2</v>
      </c>
      <c r="H78" s="350">
        <v>-0.26659788440718302</v>
      </c>
      <c r="I78" s="350">
        <v>-2.3800612032998103E-3</v>
      </c>
      <c r="J78" s="350">
        <v>4.6733500018780738E-2</v>
      </c>
      <c r="K78" s="350">
        <v>-4.0822160857023615E-2</v>
      </c>
      <c r="L78" s="350">
        <v>-0.1297312052894295</v>
      </c>
      <c r="M78" s="350">
        <v>-0.339769022672054</v>
      </c>
      <c r="N78" s="350">
        <v>-7.1220539124894344E-3</v>
      </c>
      <c r="O78" s="350">
        <v>4.0195834829181987E-2</v>
      </c>
    </row>
    <row r="79" spans="1:15" x14ac:dyDescent="0.2">
      <c r="A79" s="279">
        <v>2009</v>
      </c>
      <c r="B79" s="279" t="s">
        <v>3</v>
      </c>
      <c r="C79" s="350">
        <v>6.7629633151433666E-4</v>
      </c>
      <c r="D79" s="350">
        <v>3.0074168982741067E-2</v>
      </c>
      <c r="E79" s="350">
        <v>0.13625626320662443</v>
      </c>
      <c r="F79" s="350">
        <v>-4.0605740071031349E-3</v>
      </c>
      <c r="G79" s="350">
        <v>3.9212394500331982E-3</v>
      </c>
      <c r="H79" s="350">
        <v>0.19835720995984296</v>
      </c>
      <c r="I79" s="350">
        <v>1.3004490847555505</v>
      </c>
      <c r="J79" s="350">
        <v>8.5768604686666805E-3</v>
      </c>
      <c r="K79" s="350">
        <v>-4.1446666932420939E-2</v>
      </c>
      <c r="L79" s="350">
        <v>-1.0730386426649474E-2</v>
      </c>
      <c r="M79" s="350">
        <v>0.29197391033478626</v>
      </c>
      <c r="N79" s="350">
        <v>-0.13197500106798543</v>
      </c>
      <c r="O79" s="350">
        <v>-4.756620252395205E-2</v>
      </c>
    </row>
    <row r="80" spans="1:15" x14ac:dyDescent="0.2">
      <c r="A80" s="279"/>
      <c r="B80" s="279" t="s">
        <v>4</v>
      </c>
      <c r="C80" s="350">
        <v>-3.3841786274202423E-2</v>
      </c>
      <c r="D80" s="350">
        <v>3.3382474501242321E-2</v>
      </c>
      <c r="E80" s="350">
        <v>-6.4102147718636537E-2</v>
      </c>
      <c r="F80" s="350">
        <v>0.10561497589214319</v>
      </c>
      <c r="G80" s="350">
        <v>2.2958766197456182E-2</v>
      </c>
      <c r="H80" s="350">
        <v>-0.27003602913665503</v>
      </c>
      <c r="I80" s="350">
        <v>-0.79172020295017465</v>
      </c>
      <c r="J80" s="350">
        <v>-2.8566642761284733E-2</v>
      </c>
      <c r="K80" s="350">
        <v>-3.7139791734619454E-2</v>
      </c>
      <c r="L80" s="350">
        <v>-4.4704562277120274E-3</v>
      </c>
      <c r="M80" s="350">
        <v>-0.52269488170573197</v>
      </c>
      <c r="N80" s="350">
        <v>-0.10111105898672479</v>
      </c>
      <c r="O80" s="350">
        <v>0.14347331302495547</v>
      </c>
    </row>
    <row r="81" spans="1:15" x14ac:dyDescent="0.2">
      <c r="A81" s="279"/>
      <c r="B81" s="279" t="s">
        <v>1</v>
      </c>
      <c r="C81" s="350">
        <v>6.1718129578558489E-3</v>
      </c>
      <c r="D81" s="350">
        <v>2.8755092345245092E-2</v>
      </c>
      <c r="E81" s="350">
        <v>-0.35223852372405773</v>
      </c>
      <c r="F81" s="350">
        <v>-6.70816379305883E-2</v>
      </c>
      <c r="G81" s="350">
        <v>-0.62694458757368565</v>
      </c>
      <c r="H81" s="350">
        <v>1.0940220063671902</v>
      </c>
      <c r="I81" s="350">
        <v>-0.47004933868852738</v>
      </c>
      <c r="J81" s="350">
        <v>-1.8773447819975253E-2</v>
      </c>
      <c r="K81" s="350">
        <v>8.5313522911500961E-2</v>
      </c>
      <c r="L81" s="350">
        <v>-1.2758339271645713E-2</v>
      </c>
      <c r="M81" s="350">
        <v>-0.44453350863767893</v>
      </c>
      <c r="N81" s="350">
        <v>0.27942329715258118</v>
      </c>
      <c r="O81" s="350">
        <v>7.3851825573112428E-2</v>
      </c>
    </row>
    <row r="82" spans="1:15" x14ac:dyDescent="0.2">
      <c r="A82" s="279"/>
      <c r="B82" s="279" t="s">
        <v>2</v>
      </c>
      <c r="C82" s="350">
        <v>1.4419739372928397E-2</v>
      </c>
      <c r="D82" s="350">
        <v>-7.1531942666291926E-3</v>
      </c>
      <c r="E82" s="350">
        <v>0.17145273491493418</v>
      </c>
      <c r="F82" s="350">
        <v>-9.6553114806741114E-2</v>
      </c>
      <c r="G82" s="350">
        <v>0.55148565661446991</v>
      </c>
      <c r="H82" s="350">
        <v>-1.0038110980388093</v>
      </c>
      <c r="I82" s="350">
        <v>-0.30012612657372983</v>
      </c>
      <c r="J82" s="350">
        <v>8.9672292587517077E-2</v>
      </c>
      <c r="K82" s="350">
        <v>-2.7089446771710879E-2</v>
      </c>
      <c r="L82" s="350">
        <v>7.4560825066649628E-2</v>
      </c>
      <c r="M82" s="350">
        <v>-0.14645570199400826</v>
      </c>
      <c r="N82" s="350">
        <v>-4.0490265634762768E-2</v>
      </c>
      <c r="O82" s="350">
        <v>-1.9823030989796209E-2</v>
      </c>
    </row>
    <row r="83" spans="1:15" x14ac:dyDescent="0.2">
      <c r="A83" s="279">
        <v>2010</v>
      </c>
      <c r="B83" s="279" t="s">
        <v>3</v>
      </c>
      <c r="C83" s="350">
        <v>-2.6363731677347957E-2</v>
      </c>
      <c r="D83" s="350">
        <v>-2.8494999353689821E-2</v>
      </c>
      <c r="E83" s="350">
        <v>3.5812261031531456E-2</v>
      </c>
      <c r="F83" s="350">
        <v>-3.7442545243959735E-2</v>
      </c>
      <c r="G83" s="350">
        <v>1.6701204508562384E-2</v>
      </c>
      <c r="H83" s="350">
        <v>-0.47771719371254573</v>
      </c>
      <c r="I83" s="350">
        <v>1.0465975077886713</v>
      </c>
      <c r="J83" s="350">
        <v>-8.2540546405285298E-2</v>
      </c>
      <c r="K83" s="350">
        <v>-3.4257581574936857E-2</v>
      </c>
      <c r="L83" s="350">
        <v>-6.5270991011989743E-2</v>
      </c>
      <c r="M83" s="350">
        <v>0.3253366911361022</v>
      </c>
      <c r="N83" s="350">
        <v>-1.1205667254721163E-2</v>
      </c>
      <c r="O83" s="350">
        <v>-0.13153605733059459</v>
      </c>
    </row>
    <row r="84" spans="1:15" x14ac:dyDescent="0.2">
      <c r="A84" s="279"/>
      <c r="B84" s="279" t="s">
        <v>4</v>
      </c>
      <c r="C84" s="350">
        <v>1.7370720244924698E-2</v>
      </c>
      <c r="D84" s="350">
        <v>-3.6747502071377003E-2</v>
      </c>
      <c r="E84" s="350">
        <v>0.10907962851078867</v>
      </c>
      <c r="F84" s="350">
        <v>0.15310239826846761</v>
      </c>
      <c r="G84" s="350">
        <v>0.12231480725592991</v>
      </c>
      <c r="H84" s="350">
        <v>0.33160856852274545</v>
      </c>
      <c r="I84" s="350">
        <v>-0.55636343842075942</v>
      </c>
      <c r="J84" s="350">
        <v>-2.820155078857578E-2</v>
      </c>
      <c r="K84" s="350">
        <v>3.6977989142261691E-3</v>
      </c>
      <c r="L84" s="350">
        <v>3.7725462583004798E-2</v>
      </c>
      <c r="M84" s="350">
        <v>-0.67217013494866862</v>
      </c>
      <c r="N84" s="350">
        <v>8.6554910394287532E-2</v>
      </c>
      <c r="O84" s="350">
        <v>0.10147099038215757</v>
      </c>
    </row>
    <row r="85" spans="1:15" x14ac:dyDescent="0.2">
      <c r="A85" s="279"/>
      <c r="B85" s="279" t="s">
        <v>1</v>
      </c>
      <c r="C85" s="350">
        <v>5.2887440141957676E-2</v>
      </c>
      <c r="D85" s="350">
        <v>-1.9669473437189389E-2</v>
      </c>
      <c r="E85" s="350">
        <v>-0.13720970436246205</v>
      </c>
      <c r="F85" s="350">
        <v>-8.5871766151779383E-2</v>
      </c>
      <c r="G85" s="350">
        <v>-0.2575425824149935</v>
      </c>
      <c r="H85" s="350">
        <v>0.41189013646307782</v>
      </c>
      <c r="I85" s="350">
        <v>-0.41324302879097718</v>
      </c>
      <c r="J85" s="350">
        <v>3.0210671501951225E-2</v>
      </c>
      <c r="K85" s="350">
        <v>0.10541236518248898</v>
      </c>
      <c r="L85" s="350">
        <v>3.0039135131776362E-2</v>
      </c>
      <c r="M85" s="350">
        <v>-0.8269697319896574</v>
      </c>
      <c r="N85" s="350">
        <v>0.28218413260894248</v>
      </c>
      <c r="O85" s="350">
        <v>0.21838295436373834</v>
      </c>
    </row>
    <row r="86" spans="1:15" x14ac:dyDescent="0.2">
      <c r="A86" s="279"/>
      <c r="B86" s="279" t="s">
        <v>2</v>
      </c>
      <c r="C86" s="350">
        <v>-1.1132712469597017E-2</v>
      </c>
      <c r="D86" s="350">
        <v>-9.9950990608110857E-3</v>
      </c>
      <c r="E86" s="350">
        <v>0.20611962962502339</v>
      </c>
      <c r="F86" s="350">
        <v>-0.18174493003975112</v>
      </c>
      <c r="G86" s="350">
        <v>0.52150565327361287</v>
      </c>
      <c r="H86" s="350">
        <v>-0.61864006297857044</v>
      </c>
      <c r="I86" s="350">
        <v>-0.19380331068762358</v>
      </c>
      <c r="J86" s="350">
        <v>1.813534926311533E-2</v>
      </c>
      <c r="K86" s="350">
        <v>-6.969396821108198E-2</v>
      </c>
      <c r="L86" s="350">
        <v>0.17311219811289025</v>
      </c>
      <c r="M86" s="350">
        <v>-0.67131198900391986</v>
      </c>
      <c r="N86" s="350">
        <v>-0.18285443583843097</v>
      </c>
      <c r="O86" s="350">
        <v>9.1866294384257419E-2</v>
      </c>
    </row>
    <row r="87" spans="1:15" x14ac:dyDescent="0.2">
      <c r="A87" s="279">
        <v>2011</v>
      </c>
      <c r="B87" s="279" t="s">
        <v>3</v>
      </c>
      <c r="C87" s="350">
        <v>-5.1419190684542926E-2</v>
      </c>
      <c r="D87" s="350">
        <v>4.2678533709761268E-3</v>
      </c>
      <c r="E87" s="350">
        <v>7.2080570276367162E-2</v>
      </c>
      <c r="F87" s="350">
        <v>-0.46785785304949146</v>
      </c>
      <c r="G87" s="350">
        <v>0.17343277754628961</v>
      </c>
      <c r="H87" s="350">
        <v>-0.40022278767650654</v>
      </c>
      <c r="I87" s="350">
        <v>0.92165538229156407</v>
      </c>
      <c r="J87" s="350">
        <v>-3.8698487441024554E-2</v>
      </c>
      <c r="K87" s="350">
        <v>-7.9925587054985314E-2</v>
      </c>
      <c r="L87" s="350">
        <v>-0.14789266876759077</v>
      </c>
      <c r="M87" s="350">
        <v>-7.9041985176919738E-2</v>
      </c>
      <c r="N87" s="350">
        <v>-2.4363263816851166E-2</v>
      </c>
      <c r="O87" s="350">
        <v>-0.10852183259000281</v>
      </c>
    </row>
    <row r="88" spans="1:15" x14ac:dyDescent="0.2">
      <c r="A88" s="279"/>
      <c r="B88" s="279" t="s">
        <v>4</v>
      </c>
      <c r="C88" s="350">
        <v>-8.3258667290886379E-2</v>
      </c>
      <c r="D88" s="350">
        <v>1.8931867080285159E-2</v>
      </c>
      <c r="E88" s="350">
        <v>-0.10945582729526837</v>
      </c>
      <c r="F88" s="350">
        <v>-0.10116738790568736</v>
      </c>
      <c r="G88" s="350">
        <v>-0.20353762730822567</v>
      </c>
      <c r="H88" s="350">
        <v>0.95235253135019882</v>
      </c>
      <c r="I88" s="350">
        <v>-0.57558660128186334</v>
      </c>
      <c r="J88" s="350">
        <v>2.8087627116335501E-2</v>
      </c>
      <c r="K88" s="350">
        <v>-8.8332086354947492E-2</v>
      </c>
      <c r="L88" s="350">
        <v>-1.6915182592680544E-2</v>
      </c>
      <c r="M88" s="350">
        <v>-0.41027210129855884</v>
      </c>
      <c r="N88" s="350">
        <v>-6.2215418517252985E-2</v>
      </c>
      <c r="O88" s="350">
        <v>-5.7781749495044998E-2</v>
      </c>
    </row>
    <row r="89" spans="1:15" x14ac:dyDescent="0.2">
      <c r="A89" s="279"/>
      <c r="B89" s="279" t="s">
        <v>1</v>
      </c>
      <c r="C89" s="350">
        <v>-1.6398071851253526E-2</v>
      </c>
      <c r="D89" s="350">
        <v>3.0739963617265609E-2</v>
      </c>
      <c r="E89" s="350">
        <v>-0.10616769536648807</v>
      </c>
      <c r="F89" s="350">
        <v>-0.25362667742283573</v>
      </c>
      <c r="G89" s="350">
        <v>-0.17284879703847178</v>
      </c>
      <c r="H89" s="350">
        <v>0.55375840304758839</v>
      </c>
      <c r="I89" s="350">
        <v>-0.14468157252811586</v>
      </c>
      <c r="J89" s="350">
        <v>-5.6954770898709484E-2</v>
      </c>
      <c r="K89" s="350">
        <v>6.8115411173685914E-3</v>
      </c>
      <c r="L89" s="350">
        <v>8.0366431530753957E-2</v>
      </c>
      <c r="M89" s="350">
        <v>0.28851138982799451</v>
      </c>
      <c r="N89" s="350">
        <v>-1.0009956908896278E-2</v>
      </c>
      <c r="O89" s="350">
        <v>-9.7956962674605741E-2</v>
      </c>
    </row>
    <row r="90" spans="1:15" x14ac:dyDescent="0.2">
      <c r="A90" s="279"/>
      <c r="B90" s="279" t="s">
        <v>2</v>
      </c>
      <c r="C90" s="350">
        <v>-7.0890641342447047E-2</v>
      </c>
      <c r="D90" s="350">
        <v>-1.2639297411898731E-2</v>
      </c>
      <c r="E90" s="350">
        <v>-0.10199529900318804</v>
      </c>
      <c r="F90" s="350">
        <v>7.4709916165871526E-2</v>
      </c>
      <c r="G90" s="350">
        <v>-0.16134941477234932</v>
      </c>
      <c r="H90" s="350">
        <v>-0.5189352392562574</v>
      </c>
      <c r="I90" s="350">
        <v>0.55865359699971417</v>
      </c>
      <c r="J90" s="350">
        <v>0.12682336725955423</v>
      </c>
      <c r="K90" s="350">
        <v>-8.0446493820840459E-2</v>
      </c>
      <c r="L90" s="350">
        <v>5.4345963461566171E-2</v>
      </c>
      <c r="M90" s="350">
        <v>1.4338441158649462</v>
      </c>
      <c r="N90" s="350">
        <v>-0.52862278841045995</v>
      </c>
      <c r="O90" s="350">
        <v>-0.11871824841220846</v>
      </c>
    </row>
    <row r="91" spans="1:15" x14ac:dyDescent="0.2">
      <c r="A91" s="279">
        <v>2012</v>
      </c>
      <c r="B91" s="279" t="s">
        <v>3</v>
      </c>
      <c r="C91" s="350">
        <v>3.9664199095934549E-2</v>
      </c>
      <c r="D91" s="350">
        <v>-3.4038026512195785E-2</v>
      </c>
      <c r="E91" s="350">
        <v>0.21727219189622282</v>
      </c>
      <c r="F91" s="350">
        <v>2.6308459757218294E-2</v>
      </c>
      <c r="G91" s="350">
        <v>0.25532203873948056</v>
      </c>
      <c r="H91" s="350">
        <v>-0.75053539427059057</v>
      </c>
      <c r="I91" s="350">
        <v>1.1905758359618046</v>
      </c>
      <c r="J91" s="350">
        <v>4.3634184865636527E-2</v>
      </c>
      <c r="K91" s="350">
        <v>1.1732752703985661E-2</v>
      </c>
      <c r="L91" s="350">
        <v>1.2418443202277807E-2</v>
      </c>
      <c r="M91" s="350">
        <v>1.3694316231987802</v>
      </c>
      <c r="N91" s="350">
        <v>-0.36586472454572805</v>
      </c>
      <c r="O91" s="350">
        <v>2.5223917342553914E-2</v>
      </c>
    </row>
    <row r="92" spans="1:15" x14ac:dyDescent="0.2">
      <c r="A92" s="279"/>
      <c r="B92" s="279" t="s">
        <v>4</v>
      </c>
      <c r="C92" s="350">
        <v>0.18645339868452737</v>
      </c>
      <c r="D92" s="350">
        <v>-4.2699736153561929E-4</v>
      </c>
      <c r="E92" s="350">
        <v>0.45687190221526119</v>
      </c>
      <c r="F92" s="350">
        <v>8.0754498004287356E-2</v>
      </c>
      <c r="G92" s="350">
        <v>0.45050331713205605</v>
      </c>
      <c r="H92" s="350">
        <v>1.3115279482382665</v>
      </c>
      <c r="I92" s="350">
        <v>0.30942493082900535</v>
      </c>
      <c r="J92" s="350">
        <v>-7.0225724961492375E-2</v>
      </c>
      <c r="K92" s="350">
        <v>0.14960346578336559</v>
      </c>
      <c r="L92" s="350">
        <v>0.2115268150824523</v>
      </c>
      <c r="M92" s="350">
        <v>1.5652928192405713</v>
      </c>
      <c r="N92" s="350">
        <v>-5.5424808664583658E-2</v>
      </c>
      <c r="O92" s="350">
        <v>-8.7274985265395344E-2</v>
      </c>
    </row>
    <row r="93" spans="1:15" x14ac:dyDescent="0.2">
      <c r="A93" s="279"/>
      <c r="B93" s="279" t="s">
        <v>1</v>
      </c>
      <c r="C93" s="350">
        <v>-4.0966166300382412E-2</v>
      </c>
      <c r="D93" s="350">
        <v>4.2074260465718716E-2</v>
      </c>
      <c r="E93" s="350">
        <v>-0.2285315230176943</v>
      </c>
      <c r="F93" s="350">
        <v>-1.2524245962386438E-2</v>
      </c>
      <c r="G93" s="350">
        <v>-0.14047470699561915</v>
      </c>
      <c r="H93" s="350">
        <v>-1.1521288938227903</v>
      </c>
      <c r="I93" s="350">
        <v>-0.56566860628953775</v>
      </c>
      <c r="J93" s="350">
        <v>-7.2808852905326127E-2</v>
      </c>
      <c r="K93" s="350">
        <v>6.1365866790286105E-4</v>
      </c>
      <c r="L93" s="350">
        <v>-0.1768247881387186</v>
      </c>
      <c r="M93" s="350">
        <v>0.1031603396308145</v>
      </c>
      <c r="N93" s="350">
        <v>2.7071459626981653E-2</v>
      </c>
      <c r="O93" s="350">
        <v>5.6119956916078628E-2</v>
      </c>
    </row>
    <row r="94" spans="1:15" x14ac:dyDescent="0.2">
      <c r="A94" s="279"/>
      <c r="B94" s="279" t="s">
        <v>2</v>
      </c>
      <c r="C94" s="350">
        <v>-0.11631420764703915</v>
      </c>
      <c r="D94" s="350">
        <v>3.205152301766212E-3</v>
      </c>
      <c r="E94" s="350">
        <v>2.9021548476459991E-2</v>
      </c>
      <c r="F94" s="350">
        <v>1.7405667722625306E-2</v>
      </c>
      <c r="G94" s="350">
        <v>-3.2617488779251858E-2</v>
      </c>
      <c r="H94" s="350">
        <v>0.87847722530556283</v>
      </c>
      <c r="I94" s="350">
        <v>-0.3953694149198439</v>
      </c>
      <c r="J94" s="350">
        <v>-7.1189061712351176E-2</v>
      </c>
      <c r="K94" s="350">
        <v>-0.15518596793722139</v>
      </c>
      <c r="L94" s="350">
        <v>-0.2072263395568541</v>
      </c>
      <c r="M94" s="350">
        <v>-0.24745152328879971</v>
      </c>
      <c r="N94" s="350">
        <v>-0.33291213275628007</v>
      </c>
      <c r="O94" s="350">
        <v>6.438067113652135E-2</v>
      </c>
    </row>
    <row r="95" spans="1:15" x14ac:dyDescent="0.2">
      <c r="A95" s="279">
        <v>2013</v>
      </c>
      <c r="B95" s="279" t="s">
        <v>3</v>
      </c>
      <c r="C95" s="350">
        <v>-5.1228575309592017E-3</v>
      </c>
      <c r="D95" s="350">
        <v>-4.7010881806142102E-2</v>
      </c>
      <c r="E95" s="350">
        <v>9.4431198210376266E-2</v>
      </c>
      <c r="F95" s="350">
        <v>-5.8065155354558584E-3</v>
      </c>
      <c r="G95" s="350">
        <v>0.36785378874482078</v>
      </c>
      <c r="H95" s="350">
        <v>-1.5035426957562326</v>
      </c>
      <c r="I95" s="350">
        <v>0.5435717194100409</v>
      </c>
      <c r="J95" s="350">
        <v>-9.7380585213913129E-2</v>
      </c>
      <c r="K95" s="350">
        <v>-1.8528290779595835E-2</v>
      </c>
      <c r="L95" s="350">
        <v>0.32034819932131864</v>
      </c>
      <c r="M95" s="350">
        <v>-0.11493991053352914</v>
      </c>
      <c r="N95" s="350">
        <v>7.9722982516572394E-2</v>
      </c>
      <c r="O95" s="350">
        <v>-0.26814626775839567</v>
      </c>
    </row>
    <row r="96" spans="1:15" x14ac:dyDescent="0.2">
      <c r="A96" s="279"/>
      <c r="B96" s="279" t="s">
        <v>4</v>
      </c>
      <c r="C96" s="350">
        <v>-4.1151825449103896E-2</v>
      </c>
      <c r="D96" s="350">
        <v>3.7554314652665788E-2</v>
      </c>
      <c r="E96" s="350">
        <v>9.0639429843930586E-2</v>
      </c>
      <c r="F96" s="350">
        <v>-5.1989726347601461E-2</v>
      </c>
      <c r="G96" s="350">
        <v>-0.19137178440202796</v>
      </c>
      <c r="H96" s="350">
        <v>3.0054616297978676</v>
      </c>
      <c r="I96" s="350">
        <v>-0.96193303726110901</v>
      </c>
      <c r="J96" s="350">
        <v>2.5364801961624828E-2</v>
      </c>
      <c r="K96" s="350">
        <v>-7.4912976076446647E-2</v>
      </c>
      <c r="L96" s="350">
        <v>-0.27277097217419666</v>
      </c>
      <c r="M96" s="350">
        <v>-0.9585189160579155</v>
      </c>
      <c r="N96" s="350">
        <v>0.12214178922502761</v>
      </c>
      <c r="O96" s="350">
        <v>5.8125118173446566E-2</v>
      </c>
    </row>
    <row r="97" spans="1:15" x14ac:dyDescent="0.2">
      <c r="A97" s="279"/>
      <c r="B97" s="279" t="s">
        <v>1</v>
      </c>
      <c r="C97" s="350">
        <v>9.3847546322756159E-2</v>
      </c>
      <c r="D97" s="350">
        <v>1.7628014223736166E-2</v>
      </c>
      <c r="E97" s="350">
        <v>4.2906181620760986E-2</v>
      </c>
      <c r="F97" s="350">
        <v>7.6889230284149512E-3</v>
      </c>
      <c r="G97" s="350">
        <v>0.25237910849309486</v>
      </c>
      <c r="H97" s="350">
        <v>-0.7391157758977922</v>
      </c>
      <c r="I97" s="350">
        <v>-0.56791431564393591</v>
      </c>
      <c r="J97" s="350">
        <v>9.0931872402499891E-2</v>
      </c>
      <c r="K97" s="350">
        <v>0.10609859240089392</v>
      </c>
      <c r="L97" s="350">
        <v>2.3107923762877292E-2</v>
      </c>
      <c r="M97" s="350">
        <v>-0.85514105754838088</v>
      </c>
      <c r="N97" s="350">
        <v>0.36469674606514069</v>
      </c>
      <c r="O97" s="350">
        <v>0.12826823698481871</v>
      </c>
    </row>
    <row r="98" spans="1:15" x14ac:dyDescent="0.2">
      <c r="A98" s="279"/>
      <c r="B98" s="279" t="s">
        <v>2</v>
      </c>
      <c r="C98" s="350">
        <v>-2.6002443236938788E-2</v>
      </c>
      <c r="D98" s="350">
        <v>-8.1560676300695967E-2</v>
      </c>
      <c r="E98" s="350">
        <v>-0.25675149546133813</v>
      </c>
      <c r="F98" s="350">
        <v>1.242561172536405E-2</v>
      </c>
      <c r="G98" s="350">
        <v>-0.22868520342655962</v>
      </c>
      <c r="H98" s="350">
        <v>-1.1266099338953395</v>
      </c>
      <c r="I98" s="350">
        <v>0.42746308929020316</v>
      </c>
      <c r="J98" s="350">
        <v>0.36638747533900284</v>
      </c>
      <c r="K98" s="350">
        <v>-4.8042327955633013E-3</v>
      </c>
      <c r="L98" s="350">
        <v>7.8478935008119421E-2</v>
      </c>
      <c r="M98" s="350">
        <v>-0.26905811136634927</v>
      </c>
      <c r="N98" s="350">
        <v>-0.10547315880209407</v>
      </c>
      <c r="O98" s="350">
        <v>0.1395283642101397</v>
      </c>
    </row>
    <row r="99" spans="1:15" x14ac:dyDescent="0.2">
      <c r="A99" s="279">
        <v>2014</v>
      </c>
      <c r="B99" s="279" t="s">
        <v>3</v>
      </c>
      <c r="C99" s="350">
        <v>0.11623239740521374</v>
      </c>
      <c r="D99" s="350">
        <v>-0.14477909151771051</v>
      </c>
      <c r="E99" s="350">
        <v>0.37442753124916628</v>
      </c>
      <c r="F99" s="350">
        <v>7.6235149900449883E-2</v>
      </c>
      <c r="G99" s="350">
        <v>0.21409450243619066</v>
      </c>
      <c r="H99" s="350">
        <v>0.16550052567408935</v>
      </c>
      <c r="I99" s="350">
        <v>1.8468945622847954</v>
      </c>
      <c r="J99" s="350">
        <v>0.37890846055191885</v>
      </c>
      <c r="K99" s="350">
        <v>4.4099694114596577E-2</v>
      </c>
      <c r="L99" s="350">
        <v>3.1614872891028156E-2</v>
      </c>
      <c r="M99" s="350">
        <v>0.50288515263361422</v>
      </c>
      <c r="N99" s="350">
        <v>-1.0025768573374005E-2</v>
      </c>
      <c r="O99" s="350">
        <v>-3.0795145816187031E-2</v>
      </c>
    </row>
    <row r="100" spans="1:15" x14ac:dyDescent="0.2">
      <c r="A100" s="279"/>
      <c r="B100" s="279" t="s">
        <v>4</v>
      </c>
      <c r="C100" s="350">
        <v>-3.1741296083809267E-2</v>
      </c>
      <c r="D100" s="350">
        <v>8.7078370058257804E-2</v>
      </c>
      <c r="E100" s="350">
        <v>6.8218315336809887E-2</v>
      </c>
      <c r="F100" s="350">
        <v>-0.11455464049678898</v>
      </c>
      <c r="G100" s="350">
        <v>-0.58123402801013579</v>
      </c>
      <c r="H100" s="350">
        <v>2.2317228921983072</v>
      </c>
      <c r="I100" s="350">
        <v>0.12243915302713182</v>
      </c>
      <c r="J100" s="350">
        <v>0.26958484261910831</v>
      </c>
      <c r="K100" s="350">
        <v>-8.0009825978932803E-2</v>
      </c>
      <c r="L100" s="350">
        <v>-2.6103365896279485E-2</v>
      </c>
      <c r="M100" s="350">
        <v>-0.23013256886394995</v>
      </c>
      <c r="N100" s="350">
        <v>-1.787477520929226E-2</v>
      </c>
      <c r="O100" s="350">
        <v>-0.15707642917528464</v>
      </c>
    </row>
    <row r="101" spans="1:15" x14ac:dyDescent="0.2">
      <c r="A101" s="279"/>
      <c r="B101" s="279" t="s">
        <v>1</v>
      </c>
      <c r="C101" s="350">
        <v>8.4916587392425136E-2</v>
      </c>
      <c r="D101" s="350">
        <v>0.18270217380089715</v>
      </c>
      <c r="E101" s="350">
        <v>-0.3130050627693004</v>
      </c>
      <c r="F101" s="350">
        <v>0.15574556508942683</v>
      </c>
      <c r="G101" s="350">
        <v>5.8636378941190337E-2</v>
      </c>
      <c r="H101" s="350">
        <v>-2.4083180542891602</v>
      </c>
      <c r="I101" s="350">
        <v>0.1658683782309045</v>
      </c>
      <c r="J101" s="350">
        <v>-1.2343787753987812E-2</v>
      </c>
      <c r="K101" s="350">
        <v>0.18026793809180486</v>
      </c>
      <c r="L101" s="350">
        <v>-2.6039258588106406E-2</v>
      </c>
      <c r="M101" s="350">
        <v>2.8409544106078322E-2</v>
      </c>
      <c r="N101" s="350">
        <v>0.32740402745521369</v>
      </c>
      <c r="O101" s="350">
        <v>0.18076941215892095</v>
      </c>
    </row>
    <row r="102" spans="1:15" x14ac:dyDescent="0.2">
      <c r="A102" s="279"/>
      <c r="B102" s="279" t="s">
        <v>2</v>
      </c>
      <c r="C102" s="350">
        <v>-2.829618700928016E-2</v>
      </c>
      <c r="D102" s="350">
        <v>0.12050790242394971</v>
      </c>
      <c r="E102" s="350">
        <v>-9.1134070713261295E-2</v>
      </c>
      <c r="F102" s="350">
        <v>-0.12110499078903381</v>
      </c>
      <c r="G102" s="350">
        <v>2.9096045866516818E-2</v>
      </c>
      <c r="H102" s="350">
        <v>-0.84278711970975362</v>
      </c>
      <c r="I102" s="350">
        <v>1.0043663550917792</v>
      </c>
      <c r="J102" s="350">
        <v>-9.7820736402520758E-2</v>
      </c>
      <c r="K102" s="350">
        <v>-9.036707074427941E-3</v>
      </c>
      <c r="L102" s="350">
        <v>-8.7401640041839812E-3</v>
      </c>
      <c r="M102" s="350">
        <v>-6.1499982768298267E-2</v>
      </c>
      <c r="N102" s="350">
        <v>4.8005762827263432E-2</v>
      </c>
      <c r="O102" s="350">
        <v>-7.9515729579671124E-2</v>
      </c>
    </row>
    <row r="103" spans="1:15" x14ac:dyDescent="0.2">
      <c r="A103" s="279">
        <v>2015</v>
      </c>
      <c r="B103" s="279" t="s">
        <v>3</v>
      </c>
      <c r="C103" s="350">
        <v>0.10250349398075453</v>
      </c>
      <c r="D103" s="350">
        <v>-5.1549597923106205E-2</v>
      </c>
      <c r="E103" s="350">
        <v>0.23110840971605207</v>
      </c>
      <c r="F103" s="350">
        <v>9.8658058866896159E-2</v>
      </c>
      <c r="G103" s="350">
        <v>-6.4172650723171021E-2</v>
      </c>
      <c r="H103" s="350">
        <v>0.54839122115659666</v>
      </c>
      <c r="I103" s="350">
        <v>2.6404838803804287</v>
      </c>
      <c r="J103" s="350">
        <v>0.93093022047825436</v>
      </c>
      <c r="K103" s="350">
        <v>9.9287057568675507E-3</v>
      </c>
      <c r="L103" s="350">
        <v>5.9374324866379169E-2</v>
      </c>
      <c r="M103" s="350">
        <v>0.56123549325020061</v>
      </c>
      <c r="N103" s="350">
        <v>6.0294422351470089E-2</v>
      </c>
      <c r="O103" s="350">
        <v>-0.23730971422444291</v>
      </c>
    </row>
    <row r="104" spans="1:15" x14ac:dyDescent="0.2">
      <c r="A104" s="279"/>
      <c r="B104" s="279" t="s">
        <v>4</v>
      </c>
      <c r="C104" s="350">
        <v>-0.31583962538670463</v>
      </c>
      <c r="D104" s="350">
        <v>7.6327930434394453E-2</v>
      </c>
      <c r="E104" s="350">
        <v>0.4300320181717221</v>
      </c>
      <c r="F104" s="350">
        <v>-6.8188353607689933E-2</v>
      </c>
      <c r="G104" s="350">
        <v>0.10864054354687847</v>
      </c>
      <c r="H104" s="350">
        <v>2.3131012234979487</v>
      </c>
      <c r="I104" s="350">
        <v>-0.12567234519904602</v>
      </c>
      <c r="J104" s="350">
        <v>-3.8309490166457794</v>
      </c>
      <c r="K104" s="350">
        <v>-0.2071583254054099</v>
      </c>
      <c r="L104" s="350">
        <v>-9.463261297650849E-2</v>
      </c>
      <c r="M104" s="350">
        <v>-0.73685253807853623</v>
      </c>
      <c r="N104" s="350">
        <v>-0.40208598914506233</v>
      </c>
      <c r="O104" s="350">
        <v>0.13407926248822921</v>
      </c>
    </row>
    <row r="105" spans="1:15" x14ac:dyDescent="0.2">
      <c r="A105" s="279"/>
      <c r="B105" s="279" t="s">
        <v>1</v>
      </c>
      <c r="C105" s="350">
        <v>6.1278604026204775E-2</v>
      </c>
      <c r="D105" s="350">
        <v>-0.23549545850752862</v>
      </c>
      <c r="E105" s="350">
        <v>4.6401833100251366E-2</v>
      </c>
      <c r="F105" s="350">
        <v>-4.8200401846614227E-3</v>
      </c>
      <c r="G105" s="350">
        <v>0.77218997386843125</v>
      </c>
      <c r="H105" s="350">
        <v>-2.0738214563603705</v>
      </c>
      <c r="I105" s="350">
        <v>-0.59163337062519972</v>
      </c>
      <c r="J105" s="350">
        <v>3.0837515062095866</v>
      </c>
      <c r="K105" s="350">
        <v>-0.17816819059770506</v>
      </c>
      <c r="L105" s="350">
        <v>8.4820947688113435E-2</v>
      </c>
      <c r="M105" s="350">
        <v>-0.44256458199495308</v>
      </c>
      <c r="N105" s="350">
        <v>-0.39521329644771619</v>
      </c>
      <c r="O105" s="350">
        <v>2.4753205599403749E-2</v>
      </c>
    </row>
    <row r="106" spans="1:15" x14ac:dyDescent="0.2">
      <c r="A106" s="279"/>
      <c r="B106" s="279" t="s">
        <v>2</v>
      </c>
      <c r="C106" s="350">
        <v>-7.3826644662333685E-2</v>
      </c>
      <c r="D106" s="350">
        <v>-0.46090973686234715</v>
      </c>
      <c r="E106" s="350">
        <v>0.96079540556177623</v>
      </c>
      <c r="F106" s="350">
        <v>-0.10546077214186322</v>
      </c>
      <c r="G106" s="350">
        <v>1.7744933127668006</v>
      </c>
      <c r="H106" s="350">
        <v>-0.74400656070752191</v>
      </c>
      <c r="I106" s="350">
        <v>-0.3551714475383605</v>
      </c>
      <c r="J106" s="350">
        <v>-1.352300057860778</v>
      </c>
      <c r="K106" s="350">
        <v>-0.19405466059037035</v>
      </c>
      <c r="L106" s="350">
        <v>-4.1012627185010864E-2</v>
      </c>
      <c r="M106" s="350">
        <v>-0.13303417713754762</v>
      </c>
      <c r="N106" s="350">
        <v>-0.44550924643791401</v>
      </c>
      <c r="O106" s="350">
        <v>-2.7825990243424137E-2</v>
      </c>
    </row>
    <row r="107" spans="1:15" x14ac:dyDescent="0.2">
      <c r="A107" s="279">
        <v>2016</v>
      </c>
      <c r="B107" s="279" t="s">
        <v>3</v>
      </c>
      <c r="C107" s="350">
        <v>0.27446718658743485</v>
      </c>
      <c r="D107" s="350">
        <v>-0.60277746332870752</v>
      </c>
      <c r="E107" s="350">
        <v>1.339886198875162</v>
      </c>
      <c r="F107" s="350">
        <v>0.12138674667516725</v>
      </c>
      <c r="G107" s="350">
        <v>1.7055193218333491</v>
      </c>
      <c r="H107" s="350">
        <v>1.3505746553150955</v>
      </c>
      <c r="I107" s="350">
        <v>1.5129398226973123</v>
      </c>
      <c r="J107" s="350">
        <v>0.57722724189028796</v>
      </c>
      <c r="K107" s="350">
        <v>2.1728299341705615E-2</v>
      </c>
      <c r="L107" s="350">
        <v>-0.10008549992246429</v>
      </c>
      <c r="M107" s="350">
        <v>0.3334551572140465</v>
      </c>
      <c r="N107" s="350">
        <v>0.1548261731731726</v>
      </c>
      <c r="O107" s="350">
        <v>-0.1447737536444893</v>
      </c>
    </row>
    <row r="108" spans="1:15" x14ac:dyDescent="0.2">
      <c r="A108" s="279"/>
      <c r="B108" s="279" t="s">
        <v>4</v>
      </c>
      <c r="C108" s="350">
        <v>0.17634097872933907</v>
      </c>
      <c r="D108" s="350">
        <v>0.15020254176854042</v>
      </c>
      <c r="E108" s="350">
        <v>1.7555186136844703</v>
      </c>
      <c r="F108" s="350">
        <v>-3.9982412307226767E-2</v>
      </c>
      <c r="G108" s="350">
        <v>1.7758764180364262</v>
      </c>
      <c r="H108" s="350">
        <v>2.2325798592780726</v>
      </c>
      <c r="I108" s="350">
        <v>0.67050070486531776</v>
      </c>
      <c r="J108" s="350">
        <v>-0.19401489978276842</v>
      </c>
      <c r="K108" s="350">
        <v>-0.14002982452196999</v>
      </c>
      <c r="L108" s="350">
        <v>-2.7681023972836449E-2</v>
      </c>
      <c r="M108" s="350">
        <v>0.34866457562519049</v>
      </c>
      <c r="N108" s="350">
        <v>-0.50703985948257202</v>
      </c>
      <c r="O108" s="350">
        <v>4.3310433131393822E-2</v>
      </c>
    </row>
    <row r="109" spans="1:15" x14ac:dyDescent="0.2">
      <c r="A109" s="279"/>
      <c r="B109" s="279" t="s">
        <v>1</v>
      </c>
      <c r="C109" s="350">
        <v>0.27996351716990109</v>
      </c>
      <c r="D109" s="350">
        <v>0.12461913010013426</v>
      </c>
      <c r="E109" s="350">
        <v>0.58084265495437215</v>
      </c>
      <c r="F109" s="350">
        <v>3.5215069223748507E-2</v>
      </c>
      <c r="G109" s="350">
        <v>0.52299232902871529</v>
      </c>
      <c r="H109" s="350">
        <v>1.3428519039993425</v>
      </c>
      <c r="I109" s="350">
        <v>0.92769307862918815</v>
      </c>
      <c r="J109" s="350">
        <v>-0.69009260552668206</v>
      </c>
      <c r="K109" s="350">
        <v>0.29950546370611786</v>
      </c>
      <c r="L109" s="350">
        <v>4.249012939667729E-2</v>
      </c>
      <c r="M109" s="350">
        <v>1.9681296893317435</v>
      </c>
      <c r="N109" s="350">
        <v>0.15814456883276318</v>
      </c>
      <c r="O109" s="350">
        <v>5.9132534244121793E-2</v>
      </c>
    </row>
    <row r="110" spans="1:15" x14ac:dyDescent="0.2">
      <c r="A110" s="279"/>
      <c r="B110" s="279" t="s">
        <v>2</v>
      </c>
      <c r="C110" s="350">
        <v>-9.4264140048749834E-2</v>
      </c>
      <c r="D110" s="350">
        <v>0.51729382236200827</v>
      </c>
      <c r="E110" s="350">
        <v>-0.90740536774194247</v>
      </c>
      <c r="F110" s="350">
        <v>-2.4754344007482665E-2</v>
      </c>
      <c r="G110" s="350">
        <v>-0.11045072324042948</v>
      </c>
      <c r="H110" s="350">
        <v>-5.1623325820830956</v>
      </c>
      <c r="I110" s="350">
        <v>1.4999979743362868</v>
      </c>
      <c r="J110" s="350">
        <v>0.53423421414646732</v>
      </c>
      <c r="K110" s="350">
        <v>2.3102591909673897E-2</v>
      </c>
      <c r="L110" s="350">
        <v>-0.13698400747570449</v>
      </c>
      <c r="M110" s="350">
        <v>-1.462144442210267E-2</v>
      </c>
      <c r="N110" s="350">
        <v>0.25726909211890581</v>
      </c>
      <c r="O110" s="350">
        <v>-0.17147589459175494</v>
      </c>
    </row>
    <row r="111" spans="1:15" x14ac:dyDescent="0.2">
      <c r="A111" s="279">
        <v>2017</v>
      </c>
      <c r="B111" s="279" t="s">
        <v>3</v>
      </c>
      <c r="C111" s="350">
        <v>-0.20384840297718032</v>
      </c>
      <c r="D111" s="350">
        <v>0.11728550004310723</v>
      </c>
      <c r="E111" s="350">
        <v>0.16028460535288946</v>
      </c>
      <c r="F111" s="350">
        <v>-0.29570758412051923</v>
      </c>
      <c r="G111" s="350">
        <v>-8.9167526379863027E-2</v>
      </c>
      <c r="H111" s="350">
        <v>-3.6661565514906069E-2</v>
      </c>
      <c r="I111" s="350">
        <v>2.4250925462862449</v>
      </c>
      <c r="J111" s="350">
        <v>-1.5607339186670011</v>
      </c>
      <c r="K111" s="350">
        <v>-0.19189927149338981</v>
      </c>
      <c r="L111" s="350">
        <v>-1.4782210143859942E-2</v>
      </c>
      <c r="M111" s="350">
        <v>-1.45034612770919</v>
      </c>
      <c r="N111" s="350">
        <v>0.24370975269482065</v>
      </c>
      <c r="O111" s="350">
        <v>-0.38644133226106714</v>
      </c>
    </row>
    <row r="112" spans="1:15" x14ac:dyDescent="0.2">
      <c r="A112" s="279"/>
      <c r="B112" s="279" t="s">
        <v>4</v>
      </c>
      <c r="C112" s="350">
        <v>-9.7385150177031754E-2</v>
      </c>
      <c r="D112" s="350">
        <v>6.617145610630093E-2</v>
      </c>
      <c r="E112" s="350">
        <v>-7.8072969031306449E-2</v>
      </c>
      <c r="F112" s="350">
        <v>3.8621380500147851E-3</v>
      </c>
      <c r="G112" s="350">
        <v>-3.3091949772168228E-2</v>
      </c>
      <c r="H112" s="350">
        <v>0.22576650142818178</v>
      </c>
      <c r="I112" s="350">
        <v>-0.62137379580671226</v>
      </c>
      <c r="J112" s="350">
        <v>1.5345627343254176</v>
      </c>
      <c r="K112" s="350">
        <v>-0.22917987935557882</v>
      </c>
      <c r="L112" s="350">
        <v>-6.8484800742218965E-2</v>
      </c>
      <c r="M112" s="350">
        <v>-0.34143170048683835</v>
      </c>
      <c r="N112" s="350">
        <v>-0.36180837573488445</v>
      </c>
      <c r="O112" s="350">
        <v>-0.11226101232943986</v>
      </c>
    </row>
    <row r="113" spans="1:15" x14ac:dyDescent="0.2">
      <c r="A113" s="279"/>
      <c r="B113" s="279" t="s">
        <v>1</v>
      </c>
      <c r="C113" s="350">
        <v>-0.23035730244096442</v>
      </c>
      <c r="D113" s="350">
        <v>-5.7290161314660359E-2</v>
      </c>
      <c r="E113" s="350">
        <v>-0.66654421851863876</v>
      </c>
      <c r="F113" s="350">
        <v>0.23137873044711821</v>
      </c>
      <c r="G113" s="350">
        <v>-0.41913472217435244</v>
      </c>
      <c r="H113" s="350">
        <v>-1.536436033561106</v>
      </c>
      <c r="I113" s="350">
        <v>-0.58308233221717742</v>
      </c>
      <c r="J113" s="350">
        <v>-0.39551041006143928</v>
      </c>
      <c r="K113" s="350">
        <v>-0.13786949940204352</v>
      </c>
      <c r="L113" s="350">
        <v>7.1684338793343017E-3</v>
      </c>
      <c r="M113" s="350">
        <v>-1.0680702346488991</v>
      </c>
      <c r="N113" s="350">
        <v>2.3543980550266852E-3</v>
      </c>
      <c r="O113" s="350">
        <v>-6.6057973951805238E-2</v>
      </c>
    </row>
    <row r="114" spans="1:15" x14ac:dyDescent="0.2">
      <c r="A114" s="279"/>
      <c r="B114" s="279" t="s">
        <v>2</v>
      </c>
      <c r="C114" s="350">
        <v>3.010966766157086E-2</v>
      </c>
      <c r="D114" s="350">
        <v>-7.8084992847693435E-2</v>
      </c>
      <c r="E114" s="350">
        <v>0.42942726834205303</v>
      </c>
      <c r="F114" s="350">
        <v>0.19437417008145719</v>
      </c>
      <c r="G114" s="350">
        <v>0.20614466448298785</v>
      </c>
      <c r="H114" s="350">
        <v>1.2760304283425894</v>
      </c>
      <c r="I114" s="350">
        <v>0.15304127191959616</v>
      </c>
      <c r="J114" s="350">
        <v>-1.3391373233284876</v>
      </c>
      <c r="K114" s="350">
        <v>4.8959650917201891E-2</v>
      </c>
      <c r="L114" s="350">
        <v>0.1081133171886961</v>
      </c>
      <c r="M114" s="350">
        <v>0.58342230264534223</v>
      </c>
      <c r="N114" s="350">
        <v>-4.8652686136629875E-2</v>
      </c>
      <c r="O114" s="350">
        <v>-2.4985298799495848E-2</v>
      </c>
    </row>
    <row r="115" spans="1:15" x14ac:dyDescent="0.2">
      <c r="A115" s="279">
        <v>2018</v>
      </c>
      <c r="B115" s="279" t="s">
        <v>3</v>
      </c>
      <c r="C115" s="350">
        <v>8.7156387276987601E-2</v>
      </c>
      <c r="D115" s="350">
        <v>-0.33771062596723578</v>
      </c>
      <c r="E115" s="350">
        <v>-8.7012100149230776E-2</v>
      </c>
      <c r="F115" s="350">
        <v>-0.50305312746743436</v>
      </c>
      <c r="G115" s="350">
        <v>0.19750457884377681</v>
      </c>
      <c r="H115" s="350">
        <v>-1.2211072621215346</v>
      </c>
      <c r="I115" s="350">
        <v>0.95785171061427699</v>
      </c>
      <c r="J115" s="350">
        <v>0.8809155344355668</v>
      </c>
      <c r="K115" s="350">
        <v>4.8458749658841782E-2</v>
      </c>
      <c r="L115" s="350">
        <v>2.4275929351569303E-2</v>
      </c>
      <c r="M115" s="350">
        <v>-0.53939234852042883</v>
      </c>
      <c r="N115" s="350">
        <v>0.35763350624700152</v>
      </c>
      <c r="O115" s="350">
        <v>-0.11408702017461358</v>
      </c>
    </row>
    <row r="116" spans="1:15" x14ac:dyDescent="0.2">
      <c r="A116" s="279"/>
      <c r="B116" s="279" t="s">
        <v>4</v>
      </c>
      <c r="C116" s="350">
        <v>0.1451567576572721</v>
      </c>
      <c r="D116" s="350">
        <v>3.962130578316625E-3</v>
      </c>
      <c r="E116" s="350">
        <v>0.20638167862951917</v>
      </c>
      <c r="F116" s="350">
        <v>-6.2947269031221609E-3</v>
      </c>
      <c r="G116" s="350">
        <v>0.16018718605974591</v>
      </c>
      <c r="H116" s="350">
        <v>0.76474294458290792</v>
      </c>
      <c r="I116" s="350">
        <v>-0.43608299150674767</v>
      </c>
      <c r="J116" s="350">
        <v>0.59028588932561465</v>
      </c>
      <c r="K116" s="350">
        <v>9.1110799751548122E-2</v>
      </c>
      <c r="L116" s="350">
        <v>9.0016528518854777E-2</v>
      </c>
      <c r="M116" s="350">
        <v>-0.55600620133715584</v>
      </c>
      <c r="N116" s="350">
        <v>0.27068617966745645</v>
      </c>
      <c r="O116" s="350">
        <v>0.10228317662173136</v>
      </c>
    </row>
    <row r="117" spans="1:15" x14ac:dyDescent="0.2">
      <c r="A117" s="279"/>
      <c r="B117" s="279" t="s">
        <v>1</v>
      </c>
      <c r="C117" s="350">
        <v>6.7611047010029957E-2</v>
      </c>
      <c r="D117" s="350">
        <v>0.14472506882560188</v>
      </c>
      <c r="E117" s="350">
        <v>8.2388187952275871E-2</v>
      </c>
      <c r="F117" s="350">
        <v>0.17908954616496775</v>
      </c>
      <c r="G117" s="350">
        <v>0.27620973192558074</v>
      </c>
      <c r="H117" s="350">
        <v>-0.25948360839036511</v>
      </c>
      <c r="I117" s="350">
        <v>-0.79954311839577352</v>
      </c>
      <c r="J117" s="350">
        <v>3.5465106211685082E-2</v>
      </c>
      <c r="K117" s="350">
        <v>7.4912831988149797E-2</v>
      </c>
      <c r="L117" s="350">
        <v>-8.5582145704687917E-2</v>
      </c>
      <c r="M117" s="350">
        <v>-4.3345043931886096E-5</v>
      </c>
      <c r="N117" s="350">
        <v>0.22186233528975752</v>
      </c>
      <c r="O117" s="350">
        <v>-4.4527408700867355E-3</v>
      </c>
    </row>
    <row r="118" spans="1:15" x14ac:dyDescent="0.2">
      <c r="A118" s="351"/>
      <c r="B118" s="171" t="s">
        <v>2</v>
      </c>
      <c r="C118" s="350">
        <v>-0.1051134240672269</v>
      </c>
      <c r="D118" s="350">
        <v>0.33204042168697434</v>
      </c>
      <c r="E118" s="350">
        <v>-0.52269387960565128</v>
      </c>
      <c r="F118" s="350">
        <v>0.2323949619546184</v>
      </c>
      <c r="G118" s="350">
        <v>-0.52435103094894409</v>
      </c>
      <c r="H118" s="350">
        <v>-0.85828223747933485</v>
      </c>
      <c r="I118" s="350">
        <v>-1.5852352447567108</v>
      </c>
      <c r="J118" s="350">
        <v>-0.33749594782537251</v>
      </c>
      <c r="K118" s="350">
        <v>2.0892824498131013E-2</v>
      </c>
      <c r="L118" s="350">
        <v>0.2968966923226013</v>
      </c>
      <c r="M118" s="350">
        <v>5.5318521859315517E-2</v>
      </c>
      <c r="N118" s="350">
        <v>-6.4908432422505768E-2</v>
      </c>
      <c r="O118" s="350">
        <v>-2.8830374018551375E-2</v>
      </c>
    </row>
    <row r="119" spans="1:15" x14ac:dyDescent="0.2">
      <c r="A119" s="351">
        <v>2019</v>
      </c>
      <c r="B119" s="171" t="s">
        <v>3</v>
      </c>
      <c r="C119" s="350">
        <v>6.7778096617954198E-2</v>
      </c>
      <c r="D119" s="350">
        <v>-9.1075950684937901E-2</v>
      </c>
      <c r="E119" s="350">
        <v>0.19104440083059782</v>
      </c>
      <c r="F119" s="350">
        <v>1.8880835191408929</v>
      </c>
      <c r="G119" s="350">
        <v>-0.28821158303067307</v>
      </c>
      <c r="H119" s="350">
        <v>0.37257609403213987</v>
      </c>
      <c r="I119" s="350">
        <v>0.84421217352470546</v>
      </c>
      <c r="J119" s="350">
        <v>-1.6162243945368138</v>
      </c>
      <c r="K119" s="350">
        <v>0.15910917827628435</v>
      </c>
      <c r="L119" s="350">
        <v>-0.22476586854667246</v>
      </c>
      <c r="M119" s="350">
        <v>-3.4086541905686829E-2</v>
      </c>
      <c r="N119" s="350">
        <v>0.41495644199827098</v>
      </c>
      <c r="O119" s="350">
        <v>0.12729473008321612</v>
      </c>
    </row>
    <row r="120" spans="1:15" x14ac:dyDescent="0.2">
      <c r="A120" s="351"/>
      <c r="B120" s="352"/>
      <c r="C120" s="350"/>
      <c r="D120" s="350"/>
      <c r="E120" s="350"/>
      <c r="F120" s="350"/>
      <c r="G120" s="350"/>
      <c r="H120" s="350"/>
      <c r="I120" s="350"/>
      <c r="J120" s="350"/>
      <c r="K120" s="350"/>
      <c r="L120" s="350"/>
      <c r="M120" s="350"/>
      <c r="N120" s="350"/>
      <c r="O120" s="350"/>
    </row>
    <row r="121" spans="1:15" x14ac:dyDescent="0.2">
      <c r="A121" s="87" t="s">
        <v>210</v>
      </c>
      <c r="B121" s="86"/>
      <c r="C121" s="350"/>
      <c r="D121" s="350"/>
      <c r="E121" s="350"/>
      <c r="F121" s="350"/>
      <c r="G121" s="350"/>
      <c r="H121" s="350"/>
      <c r="I121" s="350"/>
      <c r="J121" s="350"/>
      <c r="K121" s="350"/>
      <c r="L121" s="350"/>
      <c r="M121" s="350"/>
      <c r="N121" s="350"/>
      <c r="O121" s="350"/>
    </row>
    <row r="122" spans="1:15" x14ac:dyDescent="0.2">
      <c r="A122" s="279">
        <v>2015</v>
      </c>
      <c r="B122" s="279" t="s">
        <v>3</v>
      </c>
      <c r="C122" s="350">
        <v>0.12891971359962895</v>
      </c>
      <c r="D122" s="350">
        <v>0.33244511356478323</v>
      </c>
      <c r="E122" s="350">
        <v>-0.10590984903828815</v>
      </c>
      <c r="F122" s="350">
        <v>2.9596665950237799E-2</v>
      </c>
      <c r="G122" s="350">
        <v>-0.57218815063670991</v>
      </c>
      <c r="H122" s="350">
        <v>-0.49496336894013782</v>
      </c>
      <c r="I122" s="350">
        <v>3.9521816776147523</v>
      </c>
      <c r="J122" s="350">
        <v>1.1463345028645433</v>
      </c>
      <c r="K122" s="350">
        <v>0.10215835630613679</v>
      </c>
      <c r="L122" s="350">
        <v>-1.1601643131076145E-3</v>
      </c>
      <c r="M122" s="350">
        <v>0.31217868996240572</v>
      </c>
      <c r="N122" s="350">
        <v>0.42141499179084718</v>
      </c>
      <c r="O122" s="350">
        <v>-0.29458471564010047</v>
      </c>
    </row>
    <row r="123" spans="1:15" x14ac:dyDescent="0.2">
      <c r="A123" s="279"/>
      <c r="B123" s="279" t="s">
        <v>4</v>
      </c>
      <c r="C123" s="350">
        <v>-0.1591845740578135</v>
      </c>
      <c r="D123" s="350">
        <v>0.32220434910643636</v>
      </c>
      <c r="E123" s="350">
        <v>0.26524452867642268</v>
      </c>
      <c r="F123" s="350">
        <v>5.9504352711991615E-2</v>
      </c>
      <c r="G123" s="350">
        <v>0.13286365544280532</v>
      </c>
      <c r="H123" s="350">
        <v>-0.59634379783393143</v>
      </c>
      <c r="I123" s="350">
        <v>3.7587183226062146</v>
      </c>
      <c r="J123" s="350">
        <v>-3.2076439878399254</v>
      </c>
      <c r="K123" s="350">
        <v>-2.7082626665220211E-2</v>
      </c>
      <c r="L123" s="350">
        <v>-7.030380277854853E-2</v>
      </c>
      <c r="M123" s="350">
        <v>-0.2273844869928654</v>
      </c>
      <c r="N123" s="350">
        <v>3.3241950146967181E-2</v>
      </c>
      <c r="O123" s="350">
        <v>-2.8478631635686646E-3</v>
      </c>
    </row>
    <row r="124" spans="1:15" x14ac:dyDescent="0.2">
      <c r="A124" s="279"/>
      <c r="B124" s="279" t="s">
        <v>1</v>
      </c>
      <c r="C124" s="350">
        <v>-0.18048960199178454</v>
      </c>
      <c r="D124" s="350">
        <v>-9.6390448893068914E-2</v>
      </c>
      <c r="E124" s="350">
        <v>0.61013372308936775</v>
      </c>
      <c r="F124" s="350">
        <v>-8.4481095416821361E-2</v>
      </c>
      <c r="G124" s="350">
        <v>0.82950215859804999</v>
      </c>
      <c r="H124" s="350">
        <v>-0.2868798875748757</v>
      </c>
      <c r="I124" s="350">
        <v>3.0067716659198949</v>
      </c>
      <c r="J124" s="350">
        <v>0.15471429749349674</v>
      </c>
      <c r="K124" s="350">
        <v>-0.38404933948513742</v>
      </c>
      <c r="L124" s="350">
        <v>4.1157527653012949E-2</v>
      </c>
      <c r="M124" s="350">
        <v>-0.71661221985168666</v>
      </c>
      <c r="N124" s="350">
        <v>-0.68201083977081911</v>
      </c>
      <c r="O124" s="350">
        <v>-0.15577822662237173</v>
      </c>
    </row>
    <row r="125" spans="1:15" x14ac:dyDescent="0.2">
      <c r="A125" s="279"/>
      <c r="B125" s="279" t="s">
        <v>2</v>
      </c>
      <c r="C125" s="350">
        <v>-0.22640077733036001</v>
      </c>
      <c r="D125" s="350">
        <v>-0.64431834249345421</v>
      </c>
      <c r="E125" s="350">
        <v>1.628851648579055</v>
      </c>
      <c r="F125" s="350">
        <v>-7.0769241993618337E-2</v>
      </c>
      <c r="G125" s="350">
        <v>2.5289539117461679</v>
      </c>
      <c r="H125" s="350">
        <v>-0.20518029448155506</v>
      </c>
      <c r="I125" s="350">
        <v>1.5387256753472087</v>
      </c>
      <c r="J125" s="350">
        <v>-1.1522269677014974</v>
      </c>
      <c r="K125" s="350">
        <v>-0.57134124022752975</v>
      </c>
      <c r="L125" s="350">
        <v>8.2584838202448552E-3</v>
      </c>
      <c r="M125" s="350">
        <v>-0.77744173896161506</v>
      </c>
      <c r="N125" s="350">
        <v>-1.1766661872915418</v>
      </c>
      <c r="O125" s="350">
        <v>-0.10523865708418345</v>
      </c>
    </row>
    <row r="126" spans="1:15" x14ac:dyDescent="0.2">
      <c r="A126" s="279">
        <v>2016</v>
      </c>
      <c r="B126" s="279" t="s">
        <v>3</v>
      </c>
      <c r="C126" s="350">
        <v>-5.3914339343152928E-2</v>
      </c>
      <c r="D126" s="350">
        <v>-1.2090645460252181</v>
      </c>
      <c r="E126" s="350">
        <v>2.6722826467117655</v>
      </c>
      <c r="F126" s="350">
        <v>-4.0165784283384909E-2</v>
      </c>
      <c r="G126" s="350">
        <v>4.2076851430609352</v>
      </c>
      <c r="H126" s="350">
        <v>0.5651960565845493</v>
      </c>
      <c r="I126" s="350">
        <v>0.41160872178422903</v>
      </c>
      <c r="J126" s="350">
        <v>-1.464574699567045</v>
      </c>
      <c r="K126" s="350">
        <v>-0.56230663494452049</v>
      </c>
      <c r="L126" s="350">
        <v>-0.15409373818457972</v>
      </c>
      <c r="M126" s="350">
        <v>-0.97506124243859071</v>
      </c>
      <c r="N126" s="350">
        <v>-1.0984729280580696</v>
      </c>
      <c r="O126" s="350">
        <v>-1.3246695532997954E-2</v>
      </c>
    </row>
    <row r="127" spans="1:15" x14ac:dyDescent="0.2">
      <c r="A127" s="279"/>
      <c r="B127" s="279" t="s">
        <v>4</v>
      </c>
      <c r="C127" s="350">
        <v>0.440534566531392</v>
      </c>
      <c r="D127" s="350">
        <v>-1.1470571008766584</v>
      </c>
      <c r="E127" s="350">
        <v>3.9791019920912936</v>
      </c>
      <c r="F127" s="350">
        <v>-1.4703550767391604E-2</v>
      </c>
      <c r="G127" s="350">
        <v>5.9627092689206744</v>
      </c>
      <c r="H127" s="350">
        <v>0.61208035955514539</v>
      </c>
      <c r="I127" s="350">
        <v>1.263264501635275</v>
      </c>
      <c r="J127" s="350">
        <v>2.112892218530793</v>
      </c>
      <c r="K127" s="350">
        <v>-0.49662523399460756</v>
      </c>
      <c r="L127" s="350">
        <v>-8.4927612664875696E-2</v>
      </c>
      <c r="M127" s="350">
        <v>0.11318698314959352</v>
      </c>
      <c r="N127" s="350">
        <v>-1.2134482434912774</v>
      </c>
      <c r="O127" s="350">
        <v>-0.10516362947192714</v>
      </c>
    </row>
    <row r="128" spans="1:15" x14ac:dyDescent="0.2">
      <c r="A128" s="279"/>
      <c r="B128" s="279" t="s">
        <v>1</v>
      </c>
      <c r="C128" s="350">
        <v>0.66351299504348038</v>
      </c>
      <c r="D128" s="350">
        <v>-0.8076981907937375</v>
      </c>
      <c r="E128" s="350">
        <v>4.5528063521965922</v>
      </c>
      <c r="F128" s="350">
        <v>2.0963604363855026E-2</v>
      </c>
      <c r="G128" s="350">
        <v>5.6075763968152064</v>
      </c>
      <c r="H128" s="350">
        <v>4.2104062847243551</v>
      </c>
      <c r="I128" s="350">
        <v>2.9275038858396201</v>
      </c>
      <c r="J128" s="350">
        <v>-1.6674590257375943</v>
      </c>
      <c r="K128" s="350">
        <v>-1.3480351715955408E-2</v>
      </c>
      <c r="L128" s="350">
        <v>-0.12546695466426616</v>
      </c>
      <c r="M128" s="350">
        <v>2.5298953438778526</v>
      </c>
      <c r="N128" s="350">
        <v>-0.65818915595787786</v>
      </c>
      <c r="O128" s="350">
        <v>-7.106722474270466E-2</v>
      </c>
    </row>
    <row r="129" spans="1:15" x14ac:dyDescent="0.2">
      <c r="A129" s="279"/>
      <c r="B129" s="279" t="s">
        <v>2</v>
      </c>
      <c r="C129" s="350">
        <v>0.63970126972157093</v>
      </c>
      <c r="D129" s="350">
        <v>0.18377299750020892</v>
      </c>
      <c r="E129" s="350">
        <v>2.7022233038009102</v>
      </c>
      <c r="F129" s="350">
        <v>9.706224921042228E-2</v>
      </c>
      <c r="G129" s="350">
        <v>3.7492135537915523</v>
      </c>
      <c r="H129" s="350">
        <v>-0.23017030541441219</v>
      </c>
      <c r="I129" s="350">
        <v>4.9667368049802754</v>
      </c>
      <c r="J129" s="350">
        <v>0.24144244747559274</v>
      </c>
      <c r="K129" s="350">
        <v>0.20618676365389277</v>
      </c>
      <c r="L129" s="350">
        <v>-0.22253260078120007</v>
      </c>
      <c r="M129" s="350">
        <v>2.6369349591072289</v>
      </c>
      <c r="N129" s="350">
        <v>6.9161718112287218E-2</v>
      </c>
      <c r="O129" s="350">
        <v>-0.21540376278146312</v>
      </c>
    </row>
    <row r="130" spans="1:15" x14ac:dyDescent="0.2">
      <c r="A130" s="279">
        <v>2017</v>
      </c>
      <c r="B130" s="279" t="s">
        <v>3</v>
      </c>
      <c r="C130" s="350">
        <v>0.15992209929045487</v>
      </c>
      <c r="D130" s="350">
        <v>0.95048900296414995</v>
      </c>
      <c r="E130" s="350">
        <v>1.5993421288954646</v>
      </c>
      <c r="F130" s="350">
        <v>-0.33678282794638026</v>
      </c>
      <c r="G130" s="350">
        <v>2.1347693816859303</v>
      </c>
      <c r="H130" s="350">
        <v>-1.4794767274320284</v>
      </c>
      <c r="I130" s="350">
        <v>5.7992583224693472</v>
      </c>
      <c r="J130" s="350">
        <v>-1.9934655203355245</v>
      </c>
      <c r="K130" s="350">
        <v>-9.9228283108709903E-3</v>
      </c>
      <c r="L130" s="350">
        <v>-0.13651501565736801</v>
      </c>
      <c r="M130" s="350">
        <v>0.86432462189742765</v>
      </c>
      <c r="N130" s="350">
        <v>0.1608236913704264</v>
      </c>
      <c r="O130" s="350">
        <v>-0.45839766085147282</v>
      </c>
    </row>
    <row r="131" spans="1:15" x14ac:dyDescent="0.2">
      <c r="A131" s="279"/>
      <c r="B131" s="279" t="s">
        <v>4</v>
      </c>
      <c r="C131" s="350">
        <v>-0.11660237510082716</v>
      </c>
      <c r="D131" s="350">
        <v>0.8660430374744621</v>
      </c>
      <c r="E131" s="350">
        <v>-0.24786875190099256</v>
      </c>
      <c r="F131" s="350">
        <v>-0.29240614118040131</v>
      </c>
      <c r="G131" s="350">
        <v>0.3049815096502817</v>
      </c>
      <c r="H131" s="350">
        <v>-3.7501087124711785</v>
      </c>
      <c r="I131" s="350">
        <v>4.2035779563519782</v>
      </c>
      <c r="J131" s="350">
        <v>-0.18257098707004094</v>
      </c>
      <c r="K131" s="350">
        <v>-0.10035154741070418</v>
      </c>
      <c r="L131" s="350">
        <v>-0.17784362359120065</v>
      </c>
      <c r="M131" s="350">
        <v>0.16194922227217301</v>
      </c>
      <c r="N131" s="350">
        <v>0.29712613513923625</v>
      </c>
      <c r="O131" s="350">
        <v>-0.61478562853469754</v>
      </c>
    </row>
    <row r="132" spans="1:15" x14ac:dyDescent="0.2">
      <c r="A132" s="279"/>
      <c r="B132" s="279" t="s">
        <v>1</v>
      </c>
      <c r="C132" s="350">
        <v>-0.63026854781724762</v>
      </c>
      <c r="D132" s="350">
        <v>0.66320093009371028</v>
      </c>
      <c r="E132" s="350">
        <v>-1.5325487926112658</v>
      </c>
      <c r="F132" s="350">
        <v>-8.6372369262677218E-2</v>
      </c>
      <c r="G132" s="350">
        <v>-0.66306502062822847</v>
      </c>
      <c r="H132" s="350">
        <v>-6.9610108128209225</v>
      </c>
      <c r="I132" s="350">
        <v>2.6273531098125136</v>
      </c>
      <c r="J132" s="350">
        <v>0.11036709453704496</v>
      </c>
      <c r="K132" s="350">
        <v>-0.53731670669647791</v>
      </c>
      <c r="L132" s="350">
        <v>-0.21697130640998541</v>
      </c>
      <c r="M132" s="350">
        <v>-2.9106067853370665</v>
      </c>
      <c r="N132" s="350">
        <v>0.14053752452762858</v>
      </c>
      <c r="O132" s="350">
        <v>-0.73893634718267265</v>
      </c>
    </row>
    <row r="133" spans="1:15" x14ac:dyDescent="0.2">
      <c r="A133" s="279"/>
      <c r="B133" s="279" t="s">
        <v>2</v>
      </c>
      <c r="C133" s="350">
        <v>-0.50628567309234374</v>
      </c>
      <c r="D133" s="350">
        <v>4.6444877278650765E-2</v>
      </c>
      <c r="E133" s="350">
        <v>-0.16029024076040788</v>
      </c>
      <c r="F133" s="350">
        <v>0.14340409563562417</v>
      </c>
      <c r="G133" s="350">
        <v>-0.35095895859997839</v>
      </c>
      <c r="H133" s="350">
        <v>4.7167609849395831E-2</v>
      </c>
      <c r="I133" s="350">
        <v>1.3206419556936133</v>
      </c>
      <c r="J133" s="350">
        <v>-1.7767832124350402</v>
      </c>
      <c r="K133" s="350">
        <v>-0.51280349833480177</v>
      </c>
      <c r="L133" s="350">
        <v>3.2669830161879965E-2</v>
      </c>
      <c r="M133" s="350">
        <v>-2.2967823520603781</v>
      </c>
      <c r="N133" s="350">
        <v>-0.16496228291713599</v>
      </c>
      <c r="O133" s="350">
        <v>-0.59179179041009</v>
      </c>
    </row>
    <row r="134" spans="1:15" x14ac:dyDescent="0.2">
      <c r="A134" s="279">
        <v>2018</v>
      </c>
      <c r="B134" s="279" t="s">
        <v>3</v>
      </c>
      <c r="C134" s="350">
        <v>-0.2125366725042932</v>
      </c>
      <c r="D134" s="350">
        <v>-0.41205162735959977</v>
      </c>
      <c r="E134" s="350">
        <v>-0.40995969006110133</v>
      </c>
      <c r="F134" s="350">
        <v>-8.3045286304495036E-2</v>
      </c>
      <c r="G134" s="350">
        <v>-6.1847937385528517E-2</v>
      </c>
      <c r="H134" s="350">
        <v>-1.2682444877308843</v>
      </c>
      <c r="I134" s="350">
        <v>-0.10190110536086872</v>
      </c>
      <c r="J134" s="350">
        <v>0.68775195919116294</v>
      </c>
      <c r="K134" s="350">
        <v>-0.2719226432214672</v>
      </c>
      <c r="L134" s="350">
        <v>7.2377622462127533E-2</v>
      </c>
      <c r="M134" s="350">
        <v>-1.3861140132733096</v>
      </c>
      <c r="N134" s="350">
        <v>-5.3467994240641303E-2</v>
      </c>
      <c r="O134" s="350">
        <v>-0.31862469692320872</v>
      </c>
    </row>
    <row r="135" spans="1:15" x14ac:dyDescent="0.2">
      <c r="A135" s="279"/>
      <c r="B135" s="279" t="s">
        <v>4</v>
      </c>
      <c r="C135" s="350">
        <v>3.2107682211335309E-2</v>
      </c>
      <c r="D135" s="350">
        <v>-0.46018495171206153</v>
      </c>
      <c r="E135" s="350">
        <v>-0.11969712237807073</v>
      </c>
      <c r="F135" s="350">
        <v>-9.2458625090174884E-2</v>
      </c>
      <c r="G135" s="350">
        <v>0.13721706338272188</v>
      </c>
      <c r="H135" s="350">
        <v>-0.66280698728180454</v>
      </c>
      <c r="I135" s="350">
        <v>0.11585175305512951</v>
      </c>
      <c r="J135" s="350">
        <v>-0.23462833377353443</v>
      </c>
      <c r="K135" s="350">
        <v>5.1000300694648004E-2</v>
      </c>
      <c r="L135" s="350">
        <v>0.23462328170964497</v>
      </c>
      <c r="M135" s="350">
        <v>-1.6062040334113181</v>
      </c>
      <c r="N135" s="350">
        <v>0.58541445741708831</v>
      </c>
      <c r="O135" s="350">
        <v>-0.10281754066199245</v>
      </c>
    </row>
    <row r="136" spans="1:15" x14ac:dyDescent="0.2">
      <c r="A136" s="279"/>
      <c r="B136" s="279" t="s">
        <v>1</v>
      </c>
      <c r="C136" s="350">
        <v>0.3334786611431273</v>
      </c>
      <c r="D136" s="350">
        <v>-0.25736107576175282</v>
      </c>
      <c r="E136" s="350">
        <v>0.6449061155393121</v>
      </c>
      <c r="F136" s="350">
        <v>-0.14251194364063302</v>
      </c>
      <c r="G136" s="350">
        <v>0.8687534457487045</v>
      </c>
      <c r="H136" s="350">
        <v>0.5474943161326129</v>
      </c>
      <c r="I136" s="350">
        <v>-0.10826130589267624</v>
      </c>
      <c r="J136" s="350">
        <v>0.19881956040899151</v>
      </c>
      <c r="K136" s="350">
        <v>0.26587527732475635</v>
      </c>
      <c r="L136" s="350">
        <v>0.13673841383510243</v>
      </c>
      <c r="M136" s="350">
        <v>-0.52084383298374171</v>
      </c>
      <c r="N136" s="350">
        <v>0.80985500093893048</v>
      </c>
      <c r="O136" s="350">
        <v>-4.1005798211446454E-2</v>
      </c>
    </row>
    <row r="137" spans="1:15" x14ac:dyDescent="0.2">
      <c r="A137" s="279"/>
      <c r="B137" s="279" t="s">
        <v>2</v>
      </c>
      <c r="C137" s="350">
        <v>0.19644315931606204</v>
      </c>
      <c r="D137" s="350">
        <v>0.14135066324141299</v>
      </c>
      <c r="E137" s="350">
        <v>-0.33075485278368788</v>
      </c>
      <c r="F137" s="350">
        <v>-0.11131843320832946</v>
      </c>
      <c r="G137" s="350">
        <v>0.10623240087417329</v>
      </c>
      <c r="H137" s="350">
        <v>-1.562167829736294</v>
      </c>
      <c r="I137" s="350">
        <v>-1.8948201085689842</v>
      </c>
      <c r="J137" s="350">
        <v>1.1864789491618066</v>
      </c>
      <c r="K137" s="350">
        <v>0.23834563078970472</v>
      </c>
      <c r="L137" s="350">
        <v>0.3273156244190778</v>
      </c>
      <c r="M137" s="350">
        <v>-1.0522158259495429</v>
      </c>
      <c r="N137" s="350">
        <v>0.79831749222065707</v>
      </c>
      <c r="O137" s="350">
        <v>-4.4930129363951465E-2</v>
      </c>
    </row>
    <row r="138" spans="1:15" x14ac:dyDescent="0.2">
      <c r="A138" s="279">
        <v>2019</v>
      </c>
      <c r="B138" s="279" t="s">
        <v>3</v>
      </c>
      <c r="C138" s="350">
        <v>0.17698826023546665</v>
      </c>
      <c r="D138" s="350">
        <v>0.38440742909635617</v>
      </c>
      <c r="E138" s="350">
        <v>-5.5116504774344044E-2</v>
      </c>
      <c r="F138" s="350">
        <v>2.3551802306959857</v>
      </c>
      <c r="G138" s="350">
        <v>-0.38011747157267184</v>
      </c>
      <c r="H138" s="350">
        <v>-2.9176524658303116E-2</v>
      </c>
      <c r="I138" s="350">
        <v>-2.1162334772651725</v>
      </c>
      <c r="J138" s="350">
        <v>-1.3557423898508558</v>
      </c>
      <c r="K138" s="350">
        <v>0.34972265310302397</v>
      </c>
      <c r="L138" s="350">
        <v>7.2788216063113254E-2</v>
      </c>
      <c r="M138" s="350">
        <v>-0.53772845196742303</v>
      </c>
      <c r="N138" s="350">
        <v>0.85485390382697979</v>
      </c>
      <c r="O138" s="350">
        <v>0.19746042523942631</v>
      </c>
    </row>
    <row r="139" spans="1:15" x14ac:dyDescent="0.2">
      <c r="A139" s="84"/>
      <c r="B139" s="84"/>
      <c r="C139" s="350"/>
      <c r="D139" s="350"/>
      <c r="E139" s="350"/>
      <c r="F139" s="350"/>
      <c r="G139" s="350"/>
      <c r="H139" s="350"/>
      <c r="I139" s="350"/>
      <c r="J139" s="350"/>
      <c r="K139" s="350"/>
      <c r="L139" s="350"/>
      <c r="M139" s="350"/>
      <c r="N139" s="350"/>
      <c r="O139" s="350"/>
    </row>
    <row r="140" spans="1:15" ht="14.25" x14ac:dyDescent="0.2">
      <c r="A140" s="87" t="s">
        <v>227</v>
      </c>
      <c r="B140" s="86"/>
      <c r="C140" s="350"/>
      <c r="D140" s="350"/>
      <c r="E140" s="350"/>
      <c r="F140" s="350"/>
      <c r="G140" s="350"/>
      <c r="H140" s="350"/>
      <c r="I140" s="350"/>
      <c r="J140" s="350"/>
      <c r="K140" s="350"/>
      <c r="L140" s="350"/>
      <c r="M140" s="350"/>
      <c r="N140" s="350"/>
      <c r="O140" s="350"/>
    </row>
    <row r="141" spans="1:15" x14ac:dyDescent="0.2">
      <c r="A141" s="279">
        <v>2015</v>
      </c>
      <c r="B141" s="279" t="s">
        <v>3</v>
      </c>
      <c r="C141" s="350">
        <v>0.14302277215838899</v>
      </c>
      <c r="D141" s="350">
        <v>0.13914423449328694</v>
      </c>
      <c r="E141" s="350">
        <v>2.180271250594501E-3</v>
      </c>
      <c r="F141" s="350">
        <v>3.7973525069105563E-2</v>
      </c>
      <c r="G141" s="350">
        <v>-0.45543952194084625</v>
      </c>
      <c r="H141" s="350">
        <v>-0.46615257408866739</v>
      </c>
      <c r="I141" s="350">
        <v>2.8612155391068086</v>
      </c>
      <c r="J141" s="350">
        <v>0.96769954639412958</v>
      </c>
      <c r="K141" s="350">
        <v>0.11177990048975062</v>
      </c>
      <c r="L141" s="350">
        <v>3.3970922690258476E-2</v>
      </c>
      <c r="M141" s="350">
        <v>-5.6432878857364699E-2</v>
      </c>
      <c r="N141" s="350">
        <v>0.30125831886948617</v>
      </c>
      <c r="O141" s="350">
        <v>-4.254298055090544E-2</v>
      </c>
    </row>
    <row r="142" spans="1:15" x14ac:dyDescent="0.2">
      <c r="A142" s="279"/>
      <c r="B142" s="279" t="s">
        <v>4</v>
      </c>
      <c r="C142" s="350">
        <v>6.3882315576606175E-2</v>
      </c>
      <c r="D142" s="350">
        <v>0.24665502516781146</v>
      </c>
      <c r="E142" s="350">
        <v>1.1964559000588793E-2</v>
      </c>
      <c r="F142" s="350">
        <v>5.9811262720415925E-2</v>
      </c>
      <c r="G142" s="350">
        <v>-0.32299316374300702</v>
      </c>
      <c r="H142" s="350">
        <v>-0.70990106812715226</v>
      </c>
      <c r="I142" s="350">
        <v>3.3646341389946741</v>
      </c>
      <c r="J142" s="350">
        <v>-9.0204864943828511E-2</v>
      </c>
      <c r="K142" s="350">
        <v>8.8187649061538309E-2</v>
      </c>
      <c r="L142" s="350">
        <v>-1.0614666359089142E-2</v>
      </c>
      <c r="M142" s="350">
        <v>9.4244276905840252E-2</v>
      </c>
      <c r="N142" s="350">
        <v>0.25073113057196394</v>
      </c>
      <c r="O142" s="350">
        <v>-6.3599984734267423E-2</v>
      </c>
    </row>
    <row r="143" spans="1:15" x14ac:dyDescent="0.2">
      <c r="A143" s="279"/>
      <c r="B143" s="279" t="s">
        <v>1</v>
      </c>
      <c r="C143" s="350">
        <v>-1.8295856052858994E-2</v>
      </c>
      <c r="D143" s="350">
        <v>0.20434266368836518</v>
      </c>
      <c r="E143" s="350">
        <v>0.20137263190987653</v>
      </c>
      <c r="F143" s="350">
        <v>-1.4823697485297771E-3</v>
      </c>
      <c r="G143" s="350">
        <v>3.5616265715646023E-2</v>
      </c>
      <c r="H143" s="350">
        <v>-0.52040230977203805</v>
      </c>
      <c r="I143" s="350">
        <v>3.4851497837671133</v>
      </c>
      <c r="J143" s="350">
        <v>-0.31818191226574299</v>
      </c>
      <c r="K143" s="350">
        <v>-4.4255819575568012E-2</v>
      </c>
      <c r="L143" s="350">
        <v>-1.4785948108851699E-2</v>
      </c>
      <c r="M143" s="350">
        <v>-9.6294103748874704E-2</v>
      </c>
      <c r="N143" s="350">
        <v>2.7429706483147243E-2</v>
      </c>
      <c r="O143" s="350">
        <v>-0.13567604029906022</v>
      </c>
    </row>
    <row r="144" spans="1:15" x14ac:dyDescent="0.2">
      <c r="A144" s="279"/>
      <c r="B144" s="279" t="s">
        <v>2</v>
      </c>
      <c r="C144" s="350">
        <v>-0.11019070610161918</v>
      </c>
      <c r="D144" s="350">
        <v>-3.1295540278037492E-2</v>
      </c>
      <c r="E144" s="350">
        <v>0.6066208024284947</v>
      </c>
      <c r="F144" s="350">
        <v>-1.674612253975738E-2</v>
      </c>
      <c r="G144" s="350">
        <v>0.74900716869254325</v>
      </c>
      <c r="H144" s="350">
        <v>-0.37261007835506632</v>
      </c>
      <c r="I144" s="350">
        <v>3.0727209114549936</v>
      </c>
      <c r="J144" s="350">
        <v>-0.75592798461659072</v>
      </c>
      <c r="K144" s="350">
        <v>-0.22121690144012973</v>
      </c>
      <c r="L144" s="350">
        <v>-5.3687188184312618E-3</v>
      </c>
      <c r="M144" s="350">
        <v>-0.3553582609841186</v>
      </c>
      <c r="N144" s="350">
        <v>-0.35459842556608123</v>
      </c>
      <c r="O144" s="350">
        <v>-0.13982728972800373</v>
      </c>
    </row>
    <row r="145" spans="1:15" x14ac:dyDescent="0.2">
      <c r="A145" s="279">
        <v>2016</v>
      </c>
      <c r="B145" s="279" t="s">
        <v>3</v>
      </c>
      <c r="C145" s="350">
        <v>-0.15510982245291416</v>
      </c>
      <c r="D145" s="350">
        <v>-0.41197589445222604</v>
      </c>
      <c r="E145" s="350">
        <v>1.3014988528743743</v>
      </c>
      <c r="F145" s="350">
        <v>-3.5492313194311009E-2</v>
      </c>
      <c r="G145" s="350">
        <v>1.9356926474010407</v>
      </c>
      <c r="H145" s="350">
        <v>-9.5623487828746079E-2</v>
      </c>
      <c r="I145" s="350">
        <v>2.1439627835068649</v>
      </c>
      <c r="J145" s="350">
        <v>-1.4006946807301546</v>
      </c>
      <c r="K145" s="350">
        <v>-0.38637347377469666</v>
      </c>
      <c r="L145" s="350">
        <v>-4.3517331563847961E-2</v>
      </c>
      <c r="M145" s="350">
        <v>-0.68056674959981933</v>
      </c>
      <c r="N145" s="350">
        <v>-0.72961514816232409</v>
      </c>
      <c r="O145" s="350">
        <v>-6.9721298460962089E-2</v>
      </c>
    </row>
    <row r="146" spans="1:15" x14ac:dyDescent="0.2">
      <c r="A146" s="279"/>
      <c r="B146" s="279" t="s">
        <v>4</v>
      </c>
      <c r="C146" s="350">
        <v>-5.4107171223733985E-3</v>
      </c>
      <c r="D146" s="350">
        <v>-0.77304741532081778</v>
      </c>
      <c r="E146" s="350">
        <v>2.2208922597333469</v>
      </c>
      <c r="F146" s="350">
        <v>-5.3837920489698377E-2</v>
      </c>
      <c r="G146" s="350">
        <v>3.3676451766877307</v>
      </c>
      <c r="H146" s="350">
        <v>0.14674666715039564</v>
      </c>
      <c r="I146" s="350">
        <v>1.5243328023859561</v>
      </c>
      <c r="J146" s="350">
        <v>-5.7394154732676839E-2</v>
      </c>
      <c r="K146" s="350">
        <v>-0.50397750454166612</v>
      </c>
      <c r="L146" s="350">
        <v>-4.7340509339520054E-2</v>
      </c>
      <c r="M146" s="350">
        <v>-0.59048328269997796</v>
      </c>
      <c r="N146" s="350">
        <v>-1.0433733957208204</v>
      </c>
      <c r="O146" s="350">
        <v>-9.5347622278055155E-2</v>
      </c>
    </row>
    <row r="147" spans="1:15" x14ac:dyDescent="0.2">
      <c r="A147" s="279"/>
      <c r="B147" s="279" t="s">
        <v>1</v>
      </c>
      <c r="C147" s="350">
        <v>0.20500091780601792</v>
      </c>
      <c r="D147" s="350">
        <v>-0.95076146405216377</v>
      </c>
      <c r="E147" s="350">
        <v>3.1955009370395544</v>
      </c>
      <c r="F147" s="350">
        <v>-2.8862134442789511E-2</v>
      </c>
      <c r="G147" s="350">
        <v>4.5592063062561436</v>
      </c>
      <c r="H147" s="350">
        <v>1.223891859601963</v>
      </c>
      <c r="I147" s="350">
        <v>1.5375504082917075</v>
      </c>
      <c r="J147" s="350">
        <v>-0.52267643017331977</v>
      </c>
      <c r="K147" s="350">
        <v>-0.41181070263765207</v>
      </c>
      <c r="L147" s="350">
        <v>-8.9151652728460817E-2</v>
      </c>
      <c r="M147" s="350">
        <v>0.21799860700055262</v>
      </c>
      <c r="N147" s="350">
        <v>-1.0415870388835771</v>
      </c>
      <c r="O147" s="350">
        <v>-7.3422340386699148E-2</v>
      </c>
    </row>
    <row r="148" spans="1:15" x14ac:dyDescent="0.2">
      <c r="A148" s="279"/>
      <c r="B148" s="279" t="s">
        <v>2</v>
      </c>
      <c r="C148" s="350">
        <v>0.42173077508226697</v>
      </c>
      <c r="D148" s="350">
        <v>-0.75776631204078626</v>
      </c>
      <c r="E148" s="350">
        <v>3.4722530148811046</v>
      </c>
      <c r="F148" s="350">
        <v>1.1371846133116037E-2</v>
      </c>
      <c r="G148" s="350">
        <v>4.8666994816742033</v>
      </c>
      <c r="H148" s="350">
        <v>1.2268878225199131</v>
      </c>
      <c r="I148" s="350">
        <v>2.3977156540166931</v>
      </c>
      <c r="J148" s="350">
        <v>-0.18396085642203275</v>
      </c>
      <c r="K148" s="350">
        <v>-0.21653898285605067</v>
      </c>
      <c r="L148" s="350">
        <v>-0.14680137196693011</v>
      </c>
      <c r="M148" s="350">
        <v>1.0741901698497855</v>
      </c>
      <c r="N148" s="350">
        <v>-0.72841779306837395</v>
      </c>
      <c r="O148" s="350">
        <v>-0.10110474167547068</v>
      </c>
    </row>
    <row r="149" spans="1:15" x14ac:dyDescent="0.2">
      <c r="A149" s="279">
        <v>2017</v>
      </c>
      <c r="B149" s="279" t="s">
        <v>3</v>
      </c>
      <c r="C149" s="350">
        <v>0.47610575994407611</v>
      </c>
      <c r="D149" s="350">
        <v>-0.22680718206147787</v>
      </c>
      <c r="E149" s="350">
        <v>3.2310245060267562</v>
      </c>
      <c r="F149" s="350">
        <v>-5.0563411575069495E-2</v>
      </c>
      <c r="G149" s="350">
        <v>4.3933351635660642</v>
      </c>
      <c r="H149" s="350">
        <v>0.72362666907457651</v>
      </c>
      <c r="I149" s="350">
        <v>3.7571193880542495</v>
      </c>
      <c r="J149" s="350">
        <v>-0.3141384909056768</v>
      </c>
      <c r="K149" s="350">
        <v>-7.7687521383793978E-2</v>
      </c>
      <c r="L149" s="350">
        <v>-0.142161960415919</v>
      </c>
      <c r="M149" s="350">
        <v>1.5393860613218067</v>
      </c>
      <c r="N149" s="350">
        <v>-0.40878633296941302</v>
      </c>
      <c r="O149" s="350">
        <v>-0.21281427526311347</v>
      </c>
    </row>
    <row r="150" spans="1:15" x14ac:dyDescent="0.2">
      <c r="A150" s="279"/>
      <c r="B150" s="279" t="s">
        <v>4</v>
      </c>
      <c r="C150" s="350">
        <v>0.33607052638481605</v>
      </c>
      <c r="D150" s="350">
        <v>0.28595010870739657</v>
      </c>
      <c r="E150" s="350">
        <v>2.1891367849923995</v>
      </c>
      <c r="F150" s="350">
        <v>-0.11714050084583505</v>
      </c>
      <c r="G150" s="350">
        <v>3.003524643921736</v>
      </c>
      <c r="H150" s="350">
        <v>-0.28159815446319669</v>
      </c>
      <c r="I150" s="350">
        <v>4.4497418854366231</v>
      </c>
      <c r="J150" s="350">
        <v>-0.90347287054908065</v>
      </c>
      <c r="K150" s="350">
        <v>2.0781652320636113E-2</v>
      </c>
      <c r="L150" s="350">
        <v>-0.16505180335903447</v>
      </c>
      <c r="M150" s="350">
        <v>1.5532309808978937</v>
      </c>
      <c r="N150" s="350">
        <v>-2.7125720284558952E-2</v>
      </c>
      <c r="O150" s="350">
        <v>-0.3403762354741815</v>
      </c>
    </row>
    <row r="151" spans="1:15" x14ac:dyDescent="0.2">
      <c r="A151" s="279"/>
      <c r="B151" s="279" t="s">
        <v>1</v>
      </c>
      <c r="C151" s="350">
        <v>1.1911817644460143E-2</v>
      </c>
      <c r="D151" s="350">
        <v>0.66587419815577675</v>
      </c>
      <c r="E151" s="350">
        <v>0.67949217136983009</v>
      </c>
      <c r="F151" s="350">
        <v>-0.14545921903972214</v>
      </c>
      <c r="G151" s="350">
        <v>1.4402078460436627</v>
      </c>
      <c r="H151" s="350">
        <v>-2.9842343595540228</v>
      </c>
      <c r="I151" s="350">
        <v>4.3168612028282922</v>
      </c>
      <c r="J151" s="350">
        <v>-0.44652371552471948</v>
      </c>
      <c r="K151" s="350">
        <v>-0.1120823569352325</v>
      </c>
      <c r="L151" s="350">
        <v>-0.18807294729597857</v>
      </c>
      <c r="M151" s="350">
        <v>0.19536299622428999</v>
      </c>
      <c r="N151" s="350">
        <v>0.16914653579061678</v>
      </c>
      <c r="O151" s="350">
        <v>-0.50741988683334682</v>
      </c>
    </row>
    <row r="152" spans="1:15" x14ac:dyDescent="0.2">
      <c r="A152" s="279"/>
      <c r="B152" s="279" t="s">
        <v>2</v>
      </c>
      <c r="C152" s="350">
        <v>-0.27455730280293267</v>
      </c>
      <c r="D152" s="350">
        <v>0.61822984819575311</v>
      </c>
      <c r="E152" s="350">
        <v>-7.5694589586973393E-2</v>
      </c>
      <c r="F152" s="350">
        <v>-0.14054318231349328</v>
      </c>
      <c r="G152" s="350">
        <v>0.36480856816119456</v>
      </c>
      <c r="H152" s="350">
        <v>-3.0150068261675642</v>
      </c>
      <c r="I152" s="350">
        <v>3.4195974992719584</v>
      </c>
      <c r="J152" s="350">
        <v>-0.95728728232663229</v>
      </c>
      <c r="K152" s="350">
        <v>-0.29123479580053413</v>
      </c>
      <c r="L152" s="350">
        <v>-0.12545526203098234</v>
      </c>
      <c r="M152" s="350">
        <v>-1.0552516539017631</v>
      </c>
      <c r="N152" s="350">
        <v>0.10845743011600462</v>
      </c>
      <c r="O152" s="350">
        <v>-0.60120944899442463</v>
      </c>
    </row>
    <row r="153" spans="1:15" x14ac:dyDescent="0.2">
      <c r="A153" s="279">
        <v>2018</v>
      </c>
      <c r="B153" s="279" t="s">
        <v>3</v>
      </c>
      <c r="C153" s="350">
        <v>-0.36643011921707114</v>
      </c>
      <c r="D153" s="350">
        <v>0.27095368488497229</v>
      </c>
      <c r="E153" s="350">
        <v>-0.58779124771790237</v>
      </c>
      <c r="F153" s="350">
        <v>-7.5518147994358742E-2</v>
      </c>
      <c r="G153" s="350">
        <v>-0.18702009430025157</v>
      </c>
      <c r="H153" s="350">
        <v>-3.0585556629395541</v>
      </c>
      <c r="I153" s="350">
        <v>1.981920581046154</v>
      </c>
      <c r="J153" s="350">
        <v>-0.27567488932571393</v>
      </c>
      <c r="K153" s="350">
        <v>-0.35601737827657587</v>
      </c>
      <c r="L153" s="350">
        <v>-7.3168140072553456E-2</v>
      </c>
      <c r="M153" s="350">
        <v>-1.6143804395706383</v>
      </c>
      <c r="N153" s="350">
        <v>5.4044857977416427E-2</v>
      </c>
      <c r="O153" s="350">
        <v>-0.56569616947670909</v>
      </c>
    </row>
    <row r="154" spans="1:15" x14ac:dyDescent="0.2">
      <c r="A154" s="279"/>
      <c r="B154" s="279" t="s">
        <v>4</v>
      </c>
      <c r="C154" s="350">
        <v>-0.32858276695952782</v>
      </c>
      <c r="D154" s="350">
        <v>-5.6592981424088862E-2</v>
      </c>
      <c r="E154" s="350">
        <v>-0.5553738539625499</v>
      </c>
      <c r="F154" s="350">
        <v>-2.6829519121875478E-2</v>
      </c>
      <c r="G154" s="350">
        <v>-0.2315447463632978</v>
      </c>
      <c r="H154" s="350">
        <v>-2.2472991849186315</v>
      </c>
      <c r="I154" s="350">
        <v>1.0041395293552995</v>
      </c>
      <c r="J154" s="350">
        <v>-0.29766779896071682</v>
      </c>
      <c r="K154" s="350">
        <v>-0.31794711010260812</v>
      </c>
      <c r="L154" s="350">
        <v>3.059466729821736E-2</v>
      </c>
      <c r="M154" s="350">
        <v>-2.0479375393209409</v>
      </c>
      <c r="N154" s="350">
        <v>0.12675469338995526</v>
      </c>
      <c r="O154" s="350">
        <v>-0.43735603233153597</v>
      </c>
    </row>
    <row r="155" spans="1:15" x14ac:dyDescent="0.2">
      <c r="A155" s="279"/>
      <c r="B155" s="279" t="s">
        <v>1</v>
      </c>
      <c r="C155" s="350">
        <v>-8.7272756144770369E-2</v>
      </c>
      <c r="D155" s="350">
        <v>-0.2733578119833453</v>
      </c>
      <c r="E155" s="350">
        <v>-7.6397839885800067E-3</v>
      </c>
      <c r="F155" s="350">
        <v>-4.3979584873056865E-2</v>
      </c>
      <c r="G155" s="350">
        <v>0.14881106057551108</v>
      </c>
      <c r="H155" s="350">
        <v>-0.28739274562641981</v>
      </c>
      <c r="I155" s="350">
        <v>0.31408448006783374</v>
      </c>
      <c r="J155" s="350">
        <v>-0.27264047261094504</v>
      </c>
      <c r="K155" s="350">
        <v>-0.1168363958246772</v>
      </c>
      <c r="L155" s="350">
        <v>0.11951796073881837</v>
      </c>
      <c r="M155" s="350">
        <v>-1.4573992201957111</v>
      </c>
      <c r="N155" s="350">
        <v>0.29313014714949759</v>
      </c>
      <c r="O155" s="350">
        <v>-0.26268059455485115</v>
      </c>
    </row>
    <row r="156" spans="1:15" x14ac:dyDescent="0.2">
      <c r="A156" s="279"/>
      <c r="B156" s="279" t="s">
        <v>2</v>
      </c>
      <c r="C156" s="350">
        <v>8.7717236173119773E-2</v>
      </c>
      <c r="D156" s="350">
        <v>-0.24664444584720968</v>
      </c>
      <c r="E156" s="350">
        <v>-5.2201875234317185E-2</v>
      </c>
      <c r="F156" s="350">
        <v>-0.10687826557854407</v>
      </c>
      <c r="G156" s="350">
        <v>0.25957800566816047</v>
      </c>
      <c r="H156" s="350">
        <v>-0.71127930623890734</v>
      </c>
      <c r="I156" s="350">
        <v>-0.50435469753543316</v>
      </c>
      <c r="J156" s="350">
        <v>0.45905438467968906</v>
      </c>
      <c r="K156" s="350">
        <v>7.0869590598150012E-2</v>
      </c>
      <c r="L156" s="350">
        <v>0.19326907915259994</v>
      </c>
      <c r="M156" s="350">
        <v>-1.1434381038867656</v>
      </c>
      <c r="N156" s="350">
        <v>0.53382538453446671</v>
      </c>
      <c r="O156" s="350">
        <v>-0.12673399529880669</v>
      </c>
    </row>
    <row r="157" spans="1:15" ht="13.5" thickBot="1" x14ac:dyDescent="0.25">
      <c r="A157" s="361">
        <v>2019</v>
      </c>
      <c r="B157" s="353" t="s">
        <v>3</v>
      </c>
      <c r="C157" s="354">
        <v>0.18491315260878594</v>
      </c>
      <c r="D157" s="354">
        <v>-4.9138620664763266E-2</v>
      </c>
      <c r="E157" s="354">
        <v>3.4745078503505056E-2</v>
      </c>
      <c r="F157" s="354">
        <v>0.49442934223337431</v>
      </c>
      <c r="G157" s="354">
        <v>0.1763050450688155</v>
      </c>
      <c r="H157" s="354">
        <v>-0.40796513689943481</v>
      </c>
      <c r="I157" s="354">
        <v>-0.99374749288921294</v>
      </c>
      <c r="J157" s="354">
        <v>-4.8899105476053251E-2</v>
      </c>
      <c r="K157" s="354">
        <v>0.22653121715316615</v>
      </c>
      <c r="L157" s="354">
        <v>0.19255008834230125</v>
      </c>
      <c r="M157" s="354">
        <v>-0.92825001693996967</v>
      </c>
      <c r="N157" s="354">
        <v>0.76231025236860717</v>
      </c>
      <c r="O157" s="354">
        <v>2.2625941368374924E-3</v>
      </c>
    </row>
  </sheetData>
  <mergeCells count="1">
    <mergeCell ref="A1:O1"/>
  </mergeCells>
  <pageMargins left="0.70866141732283472" right="0.70866141732283472" top="0.74803149606299213" bottom="0.74803149606299213" header="0.31496062992125984" footer="0.31496062992125984"/>
  <pageSetup paperSize="9" scale="44" orientation="portrait" r:id="rId1"/>
  <rowBreaks count="1" manualBreakCount="1">
    <brk id="1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31" t="s">
        <v>176</v>
      </c>
    </row>
    <row r="3" spans="2:7" x14ac:dyDescent="0.2">
      <c r="D3" t="s">
        <v>99</v>
      </c>
      <c r="E3" t="s">
        <v>15</v>
      </c>
      <c r="F3" t="s">
        <v>99</v>
      </c>
      <c r="G3" t="s">
        <v>15</v>
      </c>
    </row>
    <row r="4" spans="2:7" x14ac:dyDescent="0.2">
      <c r="B4" s="3">
        <v>2013</v>
      </c>
      <c r="C4" s="74" t="s">
        <v>3</v>
      </c>
      <c r="D4" t="e">
        <f>#REF!</f>
        <v>#REF!</v>
      </c>
      <c r="E4" s="126">
        <v>443411</v>
      </c>
    </row>
    <row r="5" spans="2:7" x14ac:dyDescent="0.2">
      <c r="B5" s="3"/>
      <c r="C5" s="74" t="s">
        <v>4</v>
      </c>
      <c r="D5" t="e">
        <f>#REF!</f>
        <v>#REF!</v>
      </c>
      <c r="E5" s="126">
        <v>445808</v>
      </c>
    </row>
    <row r="6" spans="2:7" x14ac:dyDescent="0.2">
      <c r="B6" s="3"/>
      <c r="C6" s="74" t="s">
        <v>1</v>
      </c>
      <c r="D6" t="e">
        <f>#REF!</f>
        <v>#REF!</v>
      </c>
      <c r="E6" s="126">
        <v>449599</v>
      </c>
    </row>
    <row r="7" spans="2:7" x14ac:dyDescent="0.2">
      <c r="B7" s="3"/>
      <c r="C7" s="74" t="s">
        <v>2</v>
      </c>
      <c r="D7" t="e">
        <f>#REF!</f>
        <v>#REF!</v>
      </c>
      <c r="E7" s="126">
        <v>451932</v>
      </c>
    </row>
    <row r="8" spans="2:7" x14ac:dyDescent="0.2">
      <c r="B8" s="3">
        <v>2014</v>
      </c>
      <c r="C8" s="74" t="s">
        <v>3</v>
      </c>
      <c r="D8" t="e">
        <f>#REF!</f>
        <v>#REF!</v>
      </c>
      <c r="E8" s="126">
        <v>455814</v>
      </c>
      <c r="F8" t="e">
        <f>(D8-D7)/D7</f>
        <v>#REF!</v>
      </c>
      <c r="G8">
        <f>(E8-E7)/E7</f>
        <v>8.5897878441889494E-3</v>
      </c>
    </row>
    <row r="9" spans="2:7" x14ac:dyDescent="0.2">
      <c r="B9" s="3"/>
      <c r="C9" s="74" t="s">
        <v>4</v>
      </c>
      <c r="D9" t="e">
        <f>#REF!</f>
        <v>#REF!</v>
      </c>
      <c r="E9" s="126">
        <v>459702</v>
      </c>
      <c r="F9" t="e">
        <f t="shared" ref="F9:G20" si="0">(D9-D8)/D8</f>
        <v>#REF!</v>
      </c>
      <c r="G9">
        <f t="shared" si="0"/>
        <v>8.5297950479800971E-3</v>
      </c>
    </row>
    <row r="10" spans="2:7" x14ac:dyDescent="0.2">
      <c r="B10" s="3"/>
      <c r="C10" s="74" t="s">
        <v>1</v>
      </c>
      <c r="D10" t="e">
        <f>#REF!</f>
        <v>#REF!</v>
      </c>
      <c r="E10" s="126">
        <v>463201</v>
      </c>
      <c r="F10" t="e">
        <f t="shared" si="0"/>
        <v>#REF!</v>
      </c>
      <c r="G10">
        <f t="shared" si="0"/>
        <v>7.6114526367081284E-3</v>
      </c>
    </row>
    <row r="11" spans="2:7" x14ac:dyDescent="0.2">
      <c r="B11" s="3"/>
      <c r="C11" s="74" t="s">
        <v>2</v>
      </c>
      <c r="D11" t="e">
        <f>#REF!</f>
        <v>#REF!</v>
      </c>
      <c r="E11" s="126">
        <v>466727</v>
      </c>
      <c r="F11" t="e">
        <f t="shared" si="0"/>
        <v>#REF!</v>
      </c>
      <c r="G11">
        <f t="shared" si="0"/>
        <v>7.6122460875516244E-3</v>
      </c>
    </row>
    <row r="12" spans="2:7" x14ac:dyDescent="0.2">
      <c r="B12" s="3">
        <v>2015</v>
      </c>
      <c r="C12" s="74" t="s">
        <v>3</v>
      </c>
      <c r="D12" t="e">
        <f>#REF!</f>
        <v>#REF!</v>
      </c>
      <c r="E12" s="126">
        <v>468326</v>
      </c>
      <c r="F12" t="e">
        <f t="shared" si="0"/>
        <v>#REF!</v>
      </c>
      <c r="G12">
        <f t="shared" si="0"/>
        <v>3.4259856404279163E-3</v>
      </c>
    </row>
    <row r="13" spans="2:7" x14ac:dyDescent="0.2">
      <c r="B13" s="3"/>
      <c r="C13" s="74" t="s">
        <v>4</v>
      </c>
      <c r="D13" t="e">
        <f>#REF!</f>
        <v>#REF!</v>
      </c>
      <c r="E13" s="126">
        <v>471018</v>
      </c>
      <c r="F13" t="e">
        <f t="shared" si="0"/>
        <v>#REF!</v>
      </c>
      <c r="G13">
        <f t="shared" si="0"/>
        <v>5.7481327109748341E-3</v>
      </c>
    </row>
    <row r="14" spans="2:7" x14ac:dyDescent="0.2">
      <c r="B14" s="3"/>
      <c r="C14" s="74" t="s">
        <v>1</v>
      </c>
      <c r="D14" t="e">
        <f>#REF!</f>
        <v>#REF!</v>
      </c>
      <c r="E14" s="126">
        <v>472980</v>
      </c>
      <c r="F14" t="e">
        <f t="shared" si="0"/>
        <v>#REF!</v>
      </c>
      <c r="G14">
        <f t="shared" si="0"/>
        <v>4.165445906525865E-3</v>
      </c>
    </row>
    <row r="15" spans="2:7" x14ac:dyDescent="0.2">
      <c r="B15" s="3"/>
      <c r="C15" s="71" t="s">
        <v>2</v>
      </c>
      <c r="D15" t="e">
        <f>#REF!</f>
        <v>#REF!</v>
      </c>
      <c r="E15" s="126">
        <v>476413</v>
      </c>
      <c r="F15" t="e">
        <f t="shared" si="0"/>
        <v>#REF!</v>
      </c>
      <c r="G15">
        <f t="shared" si="0"/>
        <v>7.258235020508267E-3</v>
      </c>
    </row>
    <row r="16" spans="2:7" x14ac:dyDescent="0.2">
      <c r="B16" s="3">
        <v>2016</v>
      </c>
      <c r="C16" s="75" t="s">
        <v>3</v>
      </c>
      <c r="D16" t="e">
        <f>#REF!</f>
        <v>#REF!</v>
      </c>
      <c r="E16" s="126">
        <v>477421</v>
      </c>
      <c r="F16" t="e">
        <f t="shared" si="0"/>
        <v>#REF!</v>
      </c>
      <c r="G16">
        <f t="shared" si="0"/>
        <v>2.1158112813882074E-3</v>
      </c>
    </row>
    <row r="17" spans="2:7" x14ac:dyDescent="0.2">
      <c r="B17" s="3"/>
      <c r="C17" s="79" t="s">
        <v>4</v>
      </c>
      <c r="D17" t="e">
        <f>#REF!</f>
        <v>#REF!</v>
      </c>
      <c r="E17" s="126">
        <v>479693</v>
      </c>
      <c r="F17" t="e">
        <f t="shared" si="0"/>
        <v>#REF!</v>
      </c>
      <c r="G17">
        <f t="shared" si="0"/>
        <v>4.758902519998073E-3</v>
      </c>
    </row>
    <row r="18" spans="2:7" x14ac:dyDescent="0.2">
      <c r="B18" s="3"/>
      <c r="C18" s="80" t="s">
        <v>1</v>
      </c>
      <c r="D18" t="e">
        <f>#REF!</f>
        <v>#REF!</v>
      </c>
      <c r="E18" s="126">
        <v>482288</v>
      </c>
      <c r="F18" t="e">
        <f t="shared" si="0"/>
        <v>#REF!</v>
      </c>
      <c r="G18">
        <f t="shared" si="0"/>
        <v>5.4097099603287934E-3</v>
      </c>
    </row>
    <row r="19" spans="2:7" x14ac:dyDescent="0.2">
      <c r="B19" s="3"/>
      <c r="C19" s="81" t="s">
        <v>2</v>
      </c>
      <c r="D19" t="e">
        <f>#REF!</f>
        <v>#REF!</v>
      </c>
      <c r="E19" s="126">
        <v>485897</v>
      </c>
      <c r="F19" t="e">
        <f t="shared" si="0"/>
        <v>#REF!</v>
      </c>
      <c r="G19">
        <f t="shared" si="0"/>
        <v>7.4830806489068775E-3</v>
      </c>
    </row>
    <row r="20" spans="2:7" x14ac:dyDescent="0.2">
      <c r="B20" s="3">
        <v>2017</v>
      </c>
      <c r="C20" s="121" t="s">
        <v>3</v>
      </c>
      <c r="D20" t="e">
        <f>#REF!</f>
        <v>#REF!</v>
      </c>
      <c r="E20" s="126">
        <v>487333</v>
      </c>
      <c r="F20" t="e">
        <f t="shared" si="0"/>
        <v>#REF!</v>
      </c>
      <c r="G20">
        <f>(E20-E19)/E19</f>
        <v>2.9553588517731125E-3</v>
      </c>
    </row>
    <row r="21" spans="2:7" x14ac:dyDescent="0.2">
      <c r="C21" s="127" t="s">
        <v>4</v>
      </c>
      <c r="D21" t="e">
        <f>#REF!</f>
        <v>#REF!</v>
      </c>
      <c r="E21" s="126">
        <v>488817</v>
      </c>
      <c r="F21" t="e">
        <f>(D21-D20)/D20</f>
        <v>#REF!</v>
      </c>
      <c r="G21">
        <f>(E21-E20)/E20</f>
        <v>3.0451457217139E-3</v>
      </c>
    </row>
    <row r="22" spans="2:7" x14ac:dyDescent="0.2">
      <c r="C22" s="127" t="s">
        <v>1</v>
      </c>
      <c r="D22" t="e">
        <f>#REF!</f>
        <v>#REF!</v>
      </c>
      <c r="E22" s="126">
        <v>490704</v>
      </c>
      <c r="F22" t="e">
        <f>(D22-D21)/D21</f>
        <v>#REF!</v>
      </c>
      <c r="G22">
        <f>(E22-E21)/E21</f>
        <v>3.8603403727775426E-3</v>
      </c>
    </row>
    <row r="23" spans="2:7" x14ac:dyDescent="0.2">
      <c r="C23" s="135" t="s">
        <v>2</v>
      </c>
      <c r="D23" t="e">
        <f>#REF!</f>
        <v>#REF!</v>
      </c>
      <c r="E23" s="126">
        <v>490704</v>
      </c>
      <c r="F23" t="e">
        <f>(D23-D22)/D22</f>
        <v>#REF!</v>
      </c>
      <c r="G23">
        <f>(E23-E22)/E22</f>
        <v>0</v>
      </c>
    </row>
    <row r="26" spans="2:7" x14ac:dyDescent="0.2">
      <c r="D26" s="130"/>
      <c r="E26" s="126"/>
    </row>
    <row r="27" spans="2:7" x14ac:dyDescent="0.2">
      <c r="D27" s="130"/>
      <c r="E27" s="126"/>
    </row>
    <row r="28" spans="2:7" x14ac:dyDescent="0.2">
      <c r="C28" s="130"/>
      <c r="D28" s="130"/>
      <c r="E28" s="126"/>
    </row>
    <row r="29" spans="2:7" x14ac:dyDescent="0.2">
      <c r="C29" s="130"/>
      <c r="D29" s="130"/>
      <c r="E29" s="126"/>
    </row>
    <row r="30" spans="2:7" x14ac:dyDescent="0.2">
      <c r="C30" s="130"/>
      <c r="D30" s="130"/>
      <c r="E30" s="126"/>
    </row>
    <row r="31" spans="2:7" x14ac:dyDescent="0.2">
      <c r="C31" s="130"/>
      <c r="D31" s="130"/>
      <c r="E31" s="126"/>
    </row>
    <row r="32" spans="2:7" x14ac:dyDescent="0.2">
      <c r="C32" s="130"/>
      <c r="D32" s="130"/>
      <c r="E32" s="126"/>
    </row>
    <row r="33" spans="3:5" x14ac:dyDescent="0.2">
      <c r="C33" s="130"/>
      <c r="D33" s="130"/>
      <c r="E33" s="126"/>
    </row>
    <row r="34" spans="3:5" x14ac:dyDescent="0.2">
      <c r="C34" s="130"/>
      <c r="D34" s="130"/>
      <c r="E34" s="126"/>
    </row>
    <row r="35" spans="3:5" x14ac:dyDescent="0.2">
      <c r="C35" s="130"/>
      <c r="D35" s="130"/>
      <c r="E35" s="126"/>
    </row>
    <row r="36" spans="3:5" x14ac:dyDescent="0.2">
      <c r="C36" s="130"/>
      <c r="D36" s="130"/>
      <c r="E36" s="126"/>
    </row>
    <row r="37" spans="3:5" x14ac:dyDescent="0.2">
      <c r="C37" s="130"/>
      <c r="D37" s="130"/>
      <c r="E37" s="126"/>
    </row>
    <row r="38" spans="3:5" x14ac:dyDescent="0.2">
      <c r="C38" s="130"/>
      <c r="D38" s="130"/>
      <c r="E38" s="126"/>
    </row>
    <row r="39" spans="3:5" x14ac:dyDescent="0.2">
      <c r="C39" s="130"/>
      <c r="D39" s="130"/>
      <c r="E39" s="126"/>
    </row>
    <row r="40" spans="3:5" x14ac:dyDescent="0.2">
      <c r="C40" s="130"/>
      <c r="D40" s="130"/>
      <c r="E40" s="126"/>
    </row>
    <row r="41" spans="3:5" x14ac:dyDescent="0.2">
      <c r="C41" s="130"/>
      <c r="D41" s="130"/>
      <c r="E41" s="126"/>
    </row>
    <row r="42" spans="3:5" x14ac:dyDescent="0.2">
      <c r="C42" s="130"/>
      <c r="D42" s="130"/>
      <c r="E42" s="126"/>
    </row>
    <row r="43" spans="3:5" x14ac:dyDescent="0.2">
      <c r="C43" s="130"/>
      <c r="D43" s="130"/>
      <c r="E43" s="126"/>
    </row>
    <row r="44" spans="3:5" x14ac:dyDescent="0.2">
      <c r="C44" s="130"/>
      <c r="D44" s="130"/>
      <c r="E44" s="126"/>
    </row>
    <row r="45" spans="3:5" x14ac:dyDescent="0.2">
      <c r="C45" s="130"/>
      <c r="D45" s="126"/>
    </row>
    <row r="46" spans="3:5" x14ac:dyDescent="0.2">
      <c r="C46" s="130"/>
      <c r="D46" s="126"/>
    </row>
    <row r="47" spans="3:5" x14ac:dyDescent="0.2">
      <c r="C47" s="130"/>
      <c r="D47" s="126"/>
      <c r="E47" s="125"/>
    </row>
    <row r="48" spans="3:5" x14ac:dyDescent="0.2">
      <c r="C48" s="130"/>
      <c r="D48" s="126"/>
      <c r="E48" s="125"/>
    </row>
    <row r="49" spans="3:15" x14ac:dyDescent="0.2">
      <c r="C49" s="130"/>
      <c r="D49" s="126"/>
      <c r="E49" s="125"/>
    </row>
    <row r="50" spans="3:15" x14ac:dyDescent="0.2">
      <c r="E50" s="125"/>
    </row>
    <row r="51" spans="3:15" x14ac:dyDescent="0.2">
      <c r="E51" s="125"/>
    </row>
    <row r="52" spans="3:15" x14ac:dyDescent="0.2">
      <c r="E52" s="125"/>
    </row>
    <row r="53" spans="3:15" x14ac:dyDescent="0.2">
      <c r="E53" s="125"/>
    </row>
    <row r="54" spans="3:15" x14ac:dyDescent="0.2">
      <c r="E54" s="125"/>
    </row>
    <row r="55" spans="3:15" x14ac:dyDescent="0.2">
      <c r="E55" s="125"/>
    </row>
    <row r="56" spans="3:15" x14ac:dyDescent="0.2">
      <c r="E56" s="125"/>
    </row>
    <row r="57" spans="3:15" x14ac:dyDescent="0.2">
      <c r="E57" s="125"/>
    </row>
    <row r="58" spans="3:15" x14ac:dyDescent="0.2">
      <c r="E58" s="125"/>
    </row>
    <row r="59" spans="3:15" x14ac:dyDescent="0.2">
      <c r="E59" s="125"/>
    </row>
    <row r="60" spans="3:15" x14ac:dyDescent="0.2">
      <c r="E60" s="125"/>
    </row>
    <row r="61" spans="3:15" x14ac:dyDescent="0.2">
      <c r="E61" s="125"/>
    </row>
    <row r="62" spans="3:15" x14ac:dyDescent="0.2">
      <c r="E62" s="125"/>
      <c r="N62" s="134"/>
      <c r="O62" s="126"/>
    </row>
    <row r="63" spans="3:15" x14ac:dyDescent="0.2">
      <c r="E63" s="125"/>
      <c r="N63" s="134"/>
      <c r="O63" s="126"/>
    </row>
    <row r="64" spans="3:15" x14ac:dyDescent="0.2">
      <c r="E64" s="125"/>
      <c r="N64" s="134"/>
      <c r="O64" s="126"/>
    </row>
    <row r="65" spans="5:15" x14ac:dyDescent="0.2">
      <c r="E65" s="125"/>
      <c r="N65" s="134"/>
      <c r="O65" s="126"/>
    </row>
    <row r="66" spans="5:15" x14ac:dyDescent="0.2">
      <c r="E66" s="125"/>
      <c r="N66" s="134"/>
      <c r="O66" s="126"/>
    </row>
    <row r="67" spans="5:15" x14ac:dyDescent="0.2">
      <c r="E67" s="125"/>
      <c r="N67" s="134"/>
      <c r="O67" s="126"/>
    </row>
    <row r="68" spans="5:15" x14ac:dyDescent="0.2">
      <c r="N68" s="134"/>
      <c r="O68" s="126"/>
    </row>
    <row r="69" spans="5:15" x14ac:dyDescent="0.2">
      <c r="N69" s="134"/>
      <c r="O69" s="126"/>
    </row>
    <row r="70" spans="5:15" x14ac:dyDescent="0.2">
      <c r="N70" s="134"/>
      <c r="O70" s="126"/>
    </row>
    <row r="71" spans="5:15" x14ac:dyDescent="0.2">
      <c r="N71" s="134"/>
      <c r="O71" s="126"/>
    </row>
    <row r="72" spans="5:15" x14ac:dyDescent="0.2">
      <c r="N72" s="134"/>
      <c r="O72" s="126"/>
    </row>
    <row r="73" spans="5:15" x14ac:dyDescent="0.2">
      <c r="N73" s="134"/>
      <c r="O73" s="126"/>
    </row>
    <row r="74" spans="5:15" x14ac:dyDescent="0.2">
      <c r="N74" s="134"/>
      <c r="O74" s="126"/>
    </row>
    <row r="75" spans="5:15" x14ac:dyDescent="0.2">
      <c r="N75" s="134"/>
      <c r="O75" s="126"/>
    </row>
    <row r="76" spans="5:15" x14ac:dyDescent="0.2">
      <c r="N76" s="134"/>
      <c r="O76" s="126"/>
    </row>
    <row r="77" spans="5:15" x14ac:dyDescent="0.2">
      <c r="N77" s="134"/>
      <c r="O77" s="126"/>
    </row>
    <row r="78" spans="5:15" x14ac:dyDescent="0.2">
      <c r="N78" s="134"/>
      <c r="O78" s="126"/>
    </row>
    <row r="79" spans="5:15" x14ac:dyDescent="0.2">
      <c r="N79" s="134"/>
      <c r="O79" s="126"/>
    </row>
    <row r="80" spans="5:15" x14ac:dyDescent="0.2">
      <c r="N80" s="134"/>
      <c r="O80" s="12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31" t="s">
        <v>176</v>
      </c>
    </row>
    <row r="3" spans="2:7" x14ac:dyDescent="0.2">
      <c r="D3" t="s">
        <v>99</v>
      </c>
      <c r="E3" t="s">
        <v>15</v>
      </c>
      <c r="F3" t="s">
        <v>99</v>
      </c>
      <c r="G3" t="s">
        <v>15</v>
      </c>
    </row>
    <row r="4" spans="2:7" x14ac:dyDescent="0.2">
      <c r="B4" s="3">
        <v>2012</v>
      </c>
      <c r="C4" s="74" t="s">
        <v>3</v>
      </c>
      <c r="D4" t="e">
        <f>#REF!</f>
        <v>#REF!</v>
      </c>
      <c r="E4" s="126">
        <v>436683</v>
      </c>
    </row>
    <row r="5" spans="2:7" x14ac:dyDescent="0.2">
      <c r="B5" s="3"/>
      <c r="C5" s="74" t="s">
        <v>4</v>
      </c>
      <c r="D5" t="e">
        <f>#REF!</f>
        <v>#REF!</v>
      </c>
      <c r="E5" s="126">
        <v>436217</v>
      </c>
    </row>
    <row r="6" spans="2:7" x14ac:dyDescent="0.2">
      <c r="B6" s="3"/>
      <c r="C6" s="74" t="s">
        <v>1</v>
      </c>
      <c r="D6" t="e">
        <f>#REF!</f>
        <v>#REF!</v>
      </c>
      <c r="E6" s="126">
        <v>441238</v>
      </c>
    </row>
    <row r="7" spans="2:7" x14ac:dyDescent="0.2">
      <c r="B7" s="3"/>
      <c r="C7" s="74" t="s">
        <v>2</v>
      </c>
      <c r="D7" t="e">
        <f>#REF!</f>
        <v>#REF!</v>
      </c>
      <c r="E7" s="126">
        <v>440598</v>
      </c>
    </row>
    <row r="8" spans="2:7" x14ac:dyDescent="0.2">
      <c r="B8" s="3">
        <v>2013</v>
      </c>
      <c r="C8" s="74" t="s">
        <v>3</v>
      </c>
      <c r="D8" t="e">
        <f>#REF!</f>
        <v>#REF!</v>
      </c>
      <c r="E8" s="126">
        <v>443411</v>
      </c>
    </row>
    <row r="9" spans="2:7" x14ac:dyDescent="0.2">
      <c r="B9" s="3"/>
      <c r="C9" s="74" t="s">
        <v>4</v>
      </c>
      <c r="D9" t="e">
        <f>#REF!</f>
        <v>#REF!</v>
      </c>
      <c r="E9" s="126">
        <v>445808</v>
      </c>
    </row>
    <row r="10" spans="2:7" x14ac:dyDescent="0.2">
      <c r="B10" s="3"/>
      <c r="C10" s="74" t="s">
        <v>1</v>
      </c>
      <c r="D10" t="e">
        <f>#REF!</f>
        <v>#REF!</v>
      </c>
      <c r="E10" s="126">
        <v>449599</v>
      </c>
    </row>
    <row r="11" spans="2:7" x14ac:dyDescent="0.2">
      <c r="B11" s="3"/>
      <c r="C11" s="74" t="s">
        <v>2</v>
      </c>
      <c r="D11" t="e">
        <f>#REF!</f>
        <v>#REF!</v>
      </c>
      <c r="E11" s="126">
        <v>451932</v>
      </c>
    </row>
    <row r="12" spans="2:7" x14ac:dyDescent="0.2">
      <c r="B12" s="3">
        <v>2014</v>
      </c>
      <c r="C12" s="74" t="s">
        <v>3</v>
      </c>
      <c r="D12" t="e">
        <f>#REF!</f>
        <v>#REF!</v>
      </c>
      <c r="E12" s="126">
        <v>455814</v>
      </c>
      <c r="F12" t="e">
        <f>(D12-D8)/D11</f>
        <v>#REF!</v>
      </c>
      <c r="G12">
        <f>(E12-E8)/E11</f>
        <v>2.7444394289406371E-2</v>
      </c>
    </row>
    <row r="13" spans="2:7" x14ac:dyDescent="0.2">
      <c r="B13" s="3"/>
      <c r="C13" s="74" t="s">
        <v>4</v>
      </c>
      <c r="D13" t="e">
        <f>#REF!</f>
        <v>#REF!</v>
      </c>
      <c r="E13" s="126">
        <v>459702</v>
      </c>
      <c r="F13" t="e">
        <f t="shared" ref="F13:G24" si="0">(D13-D9)/D12</f>
        <v>#REF!</v>
      </c>
      <c r="G13">
        <f t="shared" si="0"/>
        <v>3.0481731583496777E-2</v>
      </c>
    </row>
    <row r="14" spans="2:7" x14ac:dyDescent="0.2">
      <c r="B14" s="3"/>
      <c r="C14" s="74" t="s">
        <v>1</v>
      </c>
      <c r="D14" t="e">
        <f>#REF!</f>
        <v>#REF!</v>
      </c>
      <c r="E14" s="126">
        <v>463201</v>
      </c>
      <c r="F14" t="e">
        <f t="shared" si="0"/>
        <v>#REF!</v>
      </c>
      <c r="G14">
        <f t="shared" si="0"/>
        <v>2.9588733570878524E-2</v>
      </c>
    </row>
    <row r="15" spans="2:7" x14ac:dyDescent="0.2">
      <c r="B15" s="3"/>
      <c r="C15" s="74" t="s">
        <v>2</v>
      </c>
      <c r="D15" t="e">
        <f>#REF!</f>
        <v>#REF!</v>
      </c>
      <c r="E15" s="126">
        <v>466727</v>
      </c>
      <c r="F15" t="e">
        <f t="shared" si="0"/>
        <v>#REF!</v>
      </c>
      <c r="G15">
        <f t="shared" si="0"/>
        <v>3.1940777329928047E-2</v>
      </c>
    </row>
    <row r="16" spans="2:7" x14ac:dyDescent="0.2">
      <c r="B16" s="3">
        <v>2015</v>
      </c>
      <c r="C16" s="74" t="s">
        <v>3</v>
      </c>
      <c r="D16" t="e">
        <f>#REF!</f>
        <v>#REF!</v>
      </c>
      <c r="E16" s="126">
        <v>468326</v>
      </c>
      <c r="F16" t="e">
        <f t="shared" si="0"/>
        <v>#REF!</v>
      </c>
      <c r="G16">
        <f t="shared" si="0"/>
        <v>2.680796268482432E-2</v>
      </c>
    </row>
    <row r="17" spans="2:7" x14ac:dyDescent="0.2">
      <c r="B17" s="3"/>
      <c r="C17" s="74" t="s">
        <v>4</v>
      </c>
      <c r="D17" t="e">
        <f>#REF!</f>
        <v>#REF!</v>
      </c>
      <c r="E17" s="126">
        <v>471018</v>
      </c>
      <c r="F17" t="e">
        <f t="shared" si="0"/>
        <v>#REF!</v>
      </c>
      <c r="G17">
        <f t="shared" si="0"/>
        <v>2.4162655927708478E-2</v>
      </c>
    </row>
    <row r="18" spans="2:7" x14ac:dyDescent="0.2">
      <c r="B18" s="3"/>
      <c r="C18" s="74" t="s">
        <v>1</v>
      </c>
      <c r="D18" t="e">
        <f>#REF!</f>
        <v>#REF!</v>
      </c>
      <c r="E18" s="126">
        <v>472980</v>
      </c>
      <c r="F18" t="e">
        <f t="shared" si="0"/>
        <v>#REF!</v>
      </c>
      <c r="G18">
        <f t="shared" si="0"/>
        <v>2.076141463808177E-2</v>
      </c>
    </row>
    <row r="19" spans="2:7" x14ac:dyDescent="0.2">
      <c r="B19" s="3"/>
      <c r="C19" s="71" t="s">
        <v>2</v>
      </c>
      <c r="D19" t="e">
        <f>#REF!</f>
        <v>#REF!</v>
      </c>
      <c r="E19" s="126">
        <v>476413</v>
      </c>
      <c r="F19" t="e">
        <f t="shared" si="0"/>
        <v>#REF!</v>
      </c>
      <c r="G19">
        <f t="shared" si="0"/>
        <v>2.0478667174087698E-2</v>
      </c>
    </row>
    <row r="20" spans="2:7" x14ac:dyDescent="0.2">
      <c r="B20" s="3">
        <v>2016</v>
      </c>
      <c r="C20" s="75" t="s">
        <v>3</v>
      </c>
      <c r="D20" t="e">
        <f>#REF!</f>
        <v>#REF!</v>
      </c>
      <c r="E20" s="126">
        <v>477421</v>
      </c>
      <c r="F20" t="e">
        <f t="shared" si="0"/>
        <v>#REF!</v>
      </c>
      <c r="G20">
        <f t="shared" si="0"/>
        <v>1.9090578972446176E-2</v>
      </c>
    </row>
    <row r="21" spans="2:7" x14ac:dyDescent="0.2">
      <c r="B21" s="3"/>
      <c r="C21" s="79" t="s">
        <v>4</v>
      </c>
      <c r="D21" t="e">
        <f>#REF!</f>
        <v>#REF!</v>
      </c>
      <c r="E21" s="126">
        <v>479693</v>
      </c>
      <c r="F21" t="e">
        <f t="shared" si="0"/>
        <v>#REF!</v>
      </c>
      <c r="G21">
        <f t="shared" si="0"/>
        <v>1.817054549339053E-2</v>
      </c>
    </row>
    <row r="22" spans="2:7" x14ac:dyDescent="0.2">
      <c r="B22" s="3"/>
      <c r="C22" s="80" t="s">
        <v>1</v>
      </c>
      <c r="D22" t="e">
        <f>#REF!</f>
        <v>#REF!</v>
      </c>
      <c r="E22" s="126">
        <v>482288</v>
      </c>
      <c r="F22" t="e">
        <f t="shared" si="0"/>
        <v>#REF!</v>
      </c>
      <c r="G22">
        <f t="shared" si="0"/>
        <v>1.9404077191036768E-2</v>
      </c>
    </row>
    <row r="23" spans="2:7" x14ac:dyDescent="0.2">
      <c r="B23" s="3"/>
      <c r="C23" s="81" t="s">
        <v>2</v>
      </c>
      <c r="D23" t="e">
        <f>#REF!</f>
        <v>#REF!</v>
      </c>
      <c r="E23" s="126">
        <v>485897</v>
      </c>
      <c r="F23" s="124" t="e">
        <f t="shared" si="0"/>
        <v>#REF!</v>
      </c>
      <c r="G23">
        <f t="shared" si="0"/>
        <v>1.9664598745977507E-2</v>
      </c>
    </row>
    <row r="24" spans="2:7" x14ac:dyDescent="0.2">
      <c r="B24" s="3">
        <v>2017</v>
      </c>
      <c r="C24" s="121" t="s">
        <v>3</v>
      </c>
      <c r="D24" t="e">
        <f>#REF!</f>
        <v>#REF!</v>
      </c>
      <c r="E24" s="126">
        <v>487333</v>
      </c>
      <c r="F24" t="e">
        <f t="shared" si="0"/>
        <v>#REF!</v>
      </c>
      <c r="G24">
        <f t="shared" si="0"/>
        <v>2.0399385054857305E-2</v>
      </c>
    </row>
    <row r="25" spans="2:7" x14ac:dyDescent="0.2">
      <c r="C25" s="79" t="s">
        <v>4</v>
      </c>
      <c r="D25" t="e">
        <f>#REF!</f>
        <v>#REF!</v>
      </c>
      <c r="E25" s="126">
        <v>488817</v>
      </c>
      <c r="F25" t="e">
        <f t="shared" ref="F25:G27" si="1">(D25-D21)/D24</f>
        <v>#REF!</v>
      </c>
      <c r="G25">
        <f t="shared" si="1"/>
        <v>1.8722311027572523E-2</v>
      </c>
    </row>
    <row r="26" spans="2:7" x14ac:dyDescent="0.2">
      <c r="C26" s="127" t="s">
        <v>1</v>
      </c>
      <c r="D26" t="e">
        <f>#REF!</f>
        <v>#REF!</v>
      </c>
      <c r="E26" s="126">
        <v>490704</v>
      </c>
      <c r="F26" t="e">
        <f t="shared" si="1"/>
        <v>#REF!</v>
      </c>
      <c r="G26">
        <f t="shared" si="1"/>
        <v>1.7217077147480549E-2</v>
      </c>
    </row>
    <row r="27" spans="2:7" x14ac:dyDescent="0.2">
      <c r="C27" s="135" t="s">
        <v>2</v>
      </c>
      <c r="D27" t="e">
        <f>#REF!</f>
        <v>#REF!</v>
      </c>
      <c r="E27" s="126">
        <v>490704</v>
      </c>
      <c r="F27" t="e">
        <f t="shared" si="1"/>
        <v>#REF!</v>
      </c>
      <c r="G27">
        <f t="shared" si="1"/>
        <v>9.796129642309824E-3</v>
      </c>
    </row>
    <row r="31" spans="2:7" x14ac:dyDescent="0.2">
      <c r="B31" s="130"/>
      <c r="C31" s="126"/>
    </row>
    <row r="32" spans="2:7" x14ac:dyDescent="0.2">
      <c r="B32" s="130"/>
      <c r="C32" s="126"/>
    </row>
    <row r="33" spans="2:3" x14ac:dyDescent="0.2">
      <c r="B33" s="130"/>
      <c r="C33" s="126"/>
    </row>
    <row r="34" spans="2:3" x14ac:dyDescent="0.2">
      <c r="B34" s="130"/>
      <c r="C34" s="126"/>
    </row>
    <row r="35" spans="2:3" x14ac:dyDescent="0.2">
      <c r="B35" s="130"/>
      <c r="C35" s="126"/>
    </row>
    <row r="36" spans="2:3" x14ac:dyDescent="0.2">
      <c r="B36" s="130"/>
      <c r="C36" s="126"/>
    </row>
    <row r="37" spans="2:3" x14ac:dyDescent="0.2">
      <c r="B37" s="134"/>
      <c r="C37" s="126"/>
    </row>
    <row r="38" spans="2:3" x14ac:dyDescent="0.2">
      <c r="B38" s="134"/>
      <c r="C38" s="126"/>
    </row>
    <row r="39" spans="2:3" x14ac:dyDescent="0.2">
      <c r="B39" s="134"/>
      <c r="C39" s="126"/>
    </row>
    <row r="40" spans="2:3" x14ac:dyDescent="0.2">
      <c r="B40" s="134"/>
      <c r="C40" s="126"/>
    </row>
    <row r="41" spans="2:3" x14ac:dyDescent="0.2">
      <c r="B41" s="134"/>
      <c r="C41" s="126"/>
    </row>
    <row r="42" spans="2:3" x14ac:dyDescent="0.2">
      <c r="B42" s="134"/>
      <c r="C42" s="126"/>
    </row>
    <row r="43" spans="2:3" x14ac:dyDescent="0.2">
      <c r="B43" s="134"/>
      <c r="C43" s="126"/>
    </row>
    <row r="44" spans="2:3" x14ac:dyDescent="0.2">
      <c r="B44" s="134"/>
      <c r="C44" s="126"/>
    </row>
    <row r="45" spans="2:3" x14ac:dyDescent="0.2">
      <c r="B45" s="134"/>
      <c r="C45" s="126"/>
    </row>
    <row r="46" spans="2:3" x14ac:dyDescent="0.2">
      <c r="B46" s="134"/>
      <c r="C46" s="126"/>
    </row>
    <row r="47" spans="2:3" x14ac:dyDescent="0.2">
      <c r="B47" s="134"/>
      <c r="C47" s="126"/>
    </row>
    <row r="48" spans="2:3" x14ac:dyDescent="0.2">
      <c r="B48" s="134"/>
      <c r="C48" s="126"/>
    </row>
    <row r="49" spans="2:5" x14ac:dyDescent="0.2">
      <c r="B49" s="134"/>
      <c r="C49" s="126"/>
    </row>
    <row r="50" spans="2:5" x14ac:dyDescent="0.2">
      <c r="B50" s="134"/>
      <c r="C50" s="126"/>
    </row>
    <row r="51" spans="2:5" x14ac:dyDescent="0.2">
      <c r="B51" s="134"/>
      <c r="C51" s="126"/>
      <c r="E51" s="125"/>
    </row>
    <row r="52" spans="2:5" x14ac:dyDescent="0.2">
      <c r="B52" s="134"/>
      <c r="C52" s="126"/>
      <c r="E52" s="125"/>
    </row>
    <row r="53" spans="2:5" x14ac:dyDescent="0.2">
      <c r="B53" s="134"/>
      <c r="C53" s="126"/>
      <c r="E53" s="125"/>
    </row>
    <row r="54" spans="2:5" x14ac:dyDescent="0.2">
      <c r="B54" s="134"/>
      <c r="C54" s="126"/>
      <c r="E54" s="125"/>
    </row>
    <row r="55" spans="2:5" x14ac:dyDescent="0.2">
      <c r="B55" s="134"/>
      <c r="C55" s="126"/>
      <c r="E55" s="125"/>
    </row>
    <row r="56" spans="2:5" x14ac:dyDescent="0.2">
      <c r="B56" s="134"/>
      <c r="C56" s="126"/>
      <c r="E56" s="125"/>
    </row>
    <row r="57" spans="2:5" x14ac:dyDescent="0.2">
      <c r="B57" s="134"/>
      <c r="C57" s="126"/>
      <c r="E57" s="125"/>
    </row>
    <row r="58" spans="2:5" x14ac:dyDescent="0.2">
      <c r="B58" s="134"/>
      <c r="C58" s="126"/>
      <c r="E58" s="125"/>
    </row>
    <row r="59" spans="2:5" x14ac:dyDescent="0.2">
      <c r="B59" s="134"/>
      <c r="C59" s="126"/>
      <c r="E59" s="125"/>
    </row>
    <row r="60" spans="2:5" x14ac:dyDescent="0.2">
      <c r="E60" s="125"/>
    </row>
    <row r="61" spans="2:5" x14ac:dyDescent="0.2">
      <c r="E61" s="125"/>
    </row>
    <row r="62" spans="2:5" x14ac:dyDescent="0.2">
      <c r="E62" s="125"/>
    </row>
    <row r="63" spans="2:5" x14ac:dyDescent="0.2">
      <c r="E63" s="125"/>
    </row>
    <row r="64" spans="2:5" x14ac:dyDescent="0.2">
      <c r="E64" s="125"/>
    </row>
    <row r="65" spans="5:5" x14ac:dyDescent="0.2">
      <c r="E65" s="125"/>
    </row>
    <row r="66" spans="5:5" x14ac:dyDescent="0.2">
      <c r="E66" s="125"/>
    </row>
    <row r="67" spans="5:5" x14ac:dyDescent="0.2">
      <c r="E67" s="125"/>
    </row>
    <row r="68" spans="5:5" x14ac:dyDescent="0.2">
      <c r="E68" s="125"/>
    </row>
    <row r="69" spans="5:5" x14ac:dyDescent="0.2">
      <c r="E69" s="125"/>
    </row>
    <row r="70" spans="5:5" x14ac:dyDescent="0.2">
      <c r="E70" s="125"/>
    </row>
    <row r="71" spans="5:5" x14ac:dyDescent="0.2">
      <c r="E71" s="12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179</v>
      </c>
      <c r="F3" t="s">
        <v>177</v>
      </c>
    </row>
    <row r="4" spans="2:7" x14ac:dyDescent="0.2">
      <c r="B4" s="3"/>
      <c r="C4" s="121" t="s">
        <v>178</v>
      </c>
      <c r="D4" t="s">
        <v>99</v>
      </c>
      <c r="E4" s="126" t="s">
        <v>15</v>
      </c>
      <c r="F4" t="s">
        <v>99</v>
      </c>
      <c r="G4" s="126" t="s">
        <v>15</v>
      </c>
    </row>
    <row r="5" spans="2:7" x14ac:dyDescent="0.2">
      <c r="B5" s="3"/>
      <c r="C5" s="74" t="e">
        <f>#REF!</f>
        <v>#REF!</v>
      </c>
      <c r="D5" t="e">
        <f>#REF!</f>
        <v>#REF!</v>
      </c>
      <c r="E5" s="126" t="e">
        <f>#REF!</f>
        <v>#REF!</v>
      </c>
    </row>
    <row r="6" spans="2:7" x14ac:dyDescent="0.2">
      <c r="B6" s="3"/>
      <c r="C6" s="74" t="e">
        <f>#REF!</f>
        <v>#REF!</v>
      </c>
      <c r="D6" t="e">
        <f>#REF!</f>
        <v>#REF!</v>
      </c>
      <c r="E6" s="126" t="e">
        <f>#REF!</f>
        <v>#REF!</v>
      </c>
      <c r="F6" t="e">
        <f>100*(D6/D5-1)</f>
        <v>#REF!</v>
      </c>
      <c r="G6" t="e">
        <f>100*(E6/E5-1)</f>
        <v>#REF!</v>
      </c>
    </row>
    <row r="7" spans="2:7" x14ac:dyDescent="0.2">
      <c r="B7" s="3"/>
      <c r="C7" s="74" t="e">
        <f>#REF!</f>
        <v>#REF!</v>
      </c>
      <c r="D7" t="e">
        <f>#REF!</f>
        <v>#REF!</v>
      </c>
      <c r="E7" s="126" t="e">
        <f>#REF!</f>
        <v>#REF!</v>
      </c>
      <c r="F7" t="e">
        <f t="shared" ref="F7:G24" si="0">100*(D7/D6-1)</f>
        <v>#REF!</v>
      </c>
      <c r="G7" t="e">
        <f t="shared" si="0"/>
        <v>#REF!</v>
      </c>
    </row>
    <row r="8" spans="2:7" x14ac:dyDescent="0.2">
      <c r="B8" s="3"/>
      <c r="C8" s="74" t="e">
        <f>#REF!</f>
        <v>#REF!</v>
      </c>
      <c r="D8" t="e">
        <f>#REF!</f>
        <v>#REF!</v>
      </c>
      <c r="E8" s="126" t="e">
        <f>#REF!</f>
        <v>#REF!</v>
      </c>
      <c r="F8" t="e">
        <f t="shared" si="0"/>
        <v>#REF!</v>
      </c>
      <c r="G8" t="e">
        <f t="shared" si="0"/>
        <v>#REF!</v>
      </c>
    </row>
    <row r="9" spans="2:7" x14ac:dyDescent="0.2">
      <c r="B9" s="3"/>
      <c r="C9" s="74" t="e">
        <f>#REF!</f>
        <v>#REF!</v>
      </c>
      <c r="D9" t="e">
        <f>#REF!</f>
        <v>#REF!</v>
      </c>
      <c r="E9" s="126" t="e">
        <f>#REF!</f>
        <v>#REF!</v>
      </c>
      <c r="F9" t="e">
        <f t="shared" si="0"/>
        <v>#REF!</v>
      </c>
      <c r="G9" t="e">
        <f t="shared" si="0"/>
        <v>#REF!</v>
      </c>
    </row>
    <row r="10" spans="2:7" x14ac:dyDescent="0.2">
      <c r="B10" s="3"/>
      <c r="C10" s="74" t="e">
        <f>#REF!</f>
        <v>#REF!</v>
      </c>
      <c r="D10" t="e">
        <f>#REF!</f>
        <v>#REF!</v>
      </c>
      <c r="E10" s="126" t="e">
        <f>#REF!</f>
        <v>#REF!</v>
      </c>
      <c r="F10" t="e">
        <f t="shared" si="0"/>
        <v>#REF!</v>
      </c>
      <c r="G10" t="e">
        <f t="shared" si="0"/>
        <v>#REF!</v>
      </c>
    </row>
    <row r="11" spans="2:7" x14ac:dyDescent="0.2">
      <c r="B11" s="3"/>
      <c r="C11" s="74" t="e">
        <f>#REF!</f>
        <v>#REF!</v>
      </c>
      <c r="D11" t="e">
        <f>#REF!</f>
        <v>#REF!</v>
      </c>
      <c r="E11" s="126" t="e">
        <f>#REF!</f>
        <v>#REF!</v>
      </c>
      <c r="F11" t="e">
        <f t="shared" si="0"/>
        <v>#REF!</v>
      </c>
      <c r="G11" t="e">
        <f t="shared" si="0"/>
        <v>#REF!</v>
      </c>
    </row>
    <row r="12" spans="2:7" x14ac:dyDescent="0.2">
      <c r="B12" s="3"/>
      <c r="C12" s="74" t="e">
        <f>#REF!</f>
        <v>#REF!</v>
      </c>
      <c r="D12" t="e">
        <f>#REF!</f>
        <v>#REF!</v>
      </c>
      <c r="E12" s="126" t="e">
        <f>#REF!</f>
        <v>#REF!</v>
      </c>
      <c r="F12" t="e">
        <f t="shared" si="0"/>
        <v>#REF!</v>
      </c>
      <c r="G12" t="e">
        <f t="shared" si="0"/>
        <v>#REF!</v>
      </c>
    </row>
    <row r="13" spans="2:7" x14ac:dyDescent="0.2">
      <c r="B13" s="3"/>
      <c r="C13" s="74" t="e">
        <f>#REF!</f>
        <v>#REF!</v>
      </c>
      <c r="D13" t="e">
        <f>#REF!</f>
        <v>#REF!</v>
      </c>
      <c r="E13" s="126" t="e">
        <f>#REF!</f>
        <v>#REF!</v>
      </c>
      <c r="F13" t="e">
        <f t="shared" si="0"/>
        <v>#REF!</v>
      </c>
      <c r="G13" t="e">
        <f t="shared" si="0"/>
        <v>#REF!</v>
      </c>
    </row>
    <row r="14" spans="2:7" x14ac:dyDescent="0.2">
      <c r="B14" s="3"/>
      <c r="C14" s="74" t="e">
        <f>#REF!</f>
        <v>#REF!</v>
      </c>
      <c r="D14" t="e">
        <f>#REF!</f>
        <v>#REF!</v>
      </c>
      <c r="E14" s="126" t="e">
        <f>#REF!</f>
        <v>#REF!</v>
      </c>
      <c r="F14" t="e">
        <f t="shared" si="0"/>
        <v>#REF!</v>
      </c>
      <c r="G14" t="e">
        <f t="shared" si="0"/>
        <v>#REF!</v>
      </c>
    </row>
    <row r="15" spans="2:7" x14ac:dyDescent="0.2">
      <c r="B15" s="3"/>
      <c r="C15" s="74" t="e">
        <f>#REF!</f>
        <v>#REF!</v>
      </c>
      <c r="D15" t="e">
        <f>#REF!</f>
        <v>#REF!</v>
      </c>
      <c r="E15" s="126" t="e">
        <f>#REF!</f>
        <v>#REF!</v>
      </c>
      <c r="F15" t="e">
        <f t="shared" si="0"/>
        <v>#REF!</v>
      </c>
      <c r="G15" t="e">
        <f t="shared" si="0"/>
        <v>#REF!</v>
      </c>
    </row>
    <row r="16" spans="2:7" x14ac:dyDescent="0.2">
      <c r="B16" s="3"/>
      <c r="C16" s="74" t="e">
        <f>#REF!</f>
        <v>#REF!</v>
      </c>
      <c r="D16" t="e">
        <f>#REF!</f>
        <v>#REF!</v>
      </c>
      <c r="E16" s="126" t="e">
        <f>#REF!</f>
        <v>#REF!</v>
      </c>
      <c r="F16" t="e">
        <f t="shared" si="0"/>
        <v>#REF!</v>
      </c>
      <c r="G16" t="e">
        <f t="shared" si="0"/>
        <v>#REF!</v>
      </c>
    </row>
    <row r="17" spans="2:7" x14ac:dyDescent="0.2">
      <c r="B17" s="3"/>
      <c r="C17" s="74" t="e">
        <f>#REF!</f>
        <v>#REF!</v>
      </c>
      <c r="D17" t="e">
        <f>#REF!</f>
        <v>#REF!</v>
      </c>
      <c r="E17" s="126" t="e">
        <f>#REF!</f>
        <v>#REF!</v>
      </c>
      <c r="F17" t="e">
        <f t="shared" si="0"/>
        <v>#REF!</v>
      </c>
      <c r="G17" t="e">
        <f t="shared" si="0"/>
        <v>#REF!</v>
      </c>
    </row>
    <row r="18" spans="2:7" x14ac:dyDescent="0.2">
      <c r="B18" s="3"/>
      <c r="C18" s="74" t="e">
        <f>#REF!</f>
        <v>#REF!</v>
      </c>
      <c r="D18" t="e">
        <f>#REF!</f>
        <v>#REF!</v>
      </c>
      <c r="E18" s="126" t="e">
        <f>#REF!</f>
        <v>#REF!</v>
      </c>
      <c r="F18" t="e">
        <f t="shared" si="0"/>
        <v>#REF!</v>
      </c>
      <c r="G18" t="e">
        <f t="shared" si="0"/>
        <v>#REF!</v>
      </c>
    </row>
    <row r="19" spans="2:7" x14ac:dyDescent="0.2">
      <c r="B19" s="3"/>
      <c r="C19" s="74" t="e">
        <f>#REF!</f>
        <v>#REF!</v>
      </c>
      <c r="D19" t="e">
        <f>#REF!</f>
        <v>#REF!</v>
      </c>
      <c r="E19" s="126" t="e">
        <f>#REF!</f>
        <v>#REF!</v>
      </c>
      <c r="F19" t="e">
        <f t="shared" si="0"/>
        <v>#REF!</v>
      </c>
      <c r="G19" t="e">
        <f t="shared" si="0"/>
        <v>#REF!</v>
      </c>
    </row>
    <row r="20" spans="2:7" x14ac:dyDescent="0.2">
      <c r="B20" s="3"/>
      <c r="C20" s="74" t="e">
        <f>#REF!</f>
        <v>#REF!</v>
      </c>
      <c r="D20" t="e">
        <f>#REF!</f>
        <v>#REF!</v>
      </c>
      <c r="E20" s="126" t="e">
        <f>#REF!</f>
        <v>#REF!</v>
      </c>
      <c r="F20" t="e">
        <f t="shared" si="0"/>
        <v>#REF!</v>
      </c>
      <c r="G20" t="e">
        <f t="shared" si="0"/>
        <v>#REF!</v>
      </c>
    </row>
    <row r="21" spans="2:7" x14ac:dyDescent="0.2">
      <c r="B21" s="3"/>
      <c r="C21" s="74" t="e">
        <f>#REF!</f>
        <v>#REF!</v>
      </c>
      <c r="D21" t="e">
        <f>#REF!</f>
        <v>#REF!</v>
      </c>
      <c r="E21" s="126" t="e">
        <f>#REF!</f>
        <v>#REF!</v>
      </c>
      <c r="F21" t="e">
        <f t="shared" si="0"/>
        <v>#REF!</v>
      </c>
      <c r="G21" t="e">
        <f t="shared" si="0"/>
        <v>#REF!</v>
      </c>
    </row>
    <row r="22" spans="2:7" x14ac:dyDescent="0.2">
      <c r="B22" s="3"/>
      <c r="C22" s="74" t="e">
        <f>#REF!</f>
        <v>#REF!</v>
      </c>
      <c r="D22" t="e">
        <f>#REF!</f>
        <v>#REF!</v>
      </c>
      <c r="E22" s="126" t="e">
        <f>#REF!</f>
        <v>#REF!</v>
      </c>
      <c r="F22" t="e">
        <f t="shared" si="0"/>
        <v>#REF!</v>
      </c>
      <c r="G22" t="e">
        <f t="shared" si="0"/>
        <v>#REF!</v>
      </c>
    </row>
    <row r="23" spans="2:7" x14ac:dyDescent="0.2">
      <c r="B23" s="3"/>
      <c r="C23" s="74" t="e">
        <f>#REF!</f>
        <v>#REF!</v>
      </c>
      <c r="D23" t="e">
        <f>#REF!</f>
        <v>#REF!</v>
      </c>
      <c r="E23" s="126" t="e">
        <f>#REF!</f>
        <v>#REF!</v>
      </c>
      <c r="F23" t="e">
        <f t="shared" si="0"/>
        <v>#REF!</v>
      </c>
      <c r="G23" t="e">
        <f>100*(E23/E22-1)</f>
        <v>#REF!</v>
      </c>
    </row>
    <row r="24" spans="2:7" x14ac:dyDescent="0.2">
      <c r="B24" s="3"/>
      <c r="C24" s="74">
        <v>2017</v>
      </c>
      <c r="D24" t="e">
        <f>#REF!</f>
        <v>#REF!</v>
      </c>
      <c r="E24" s="126" t="e">
        <f>#REF!</f>
        <v>#REF!</v>
      </c>
      <c r="F24" t="e">
        <f t="shared" si="0"/>
        <v>#REF!</v>
      </c>
      <c r="G24" t="e">
        <f>100*(E24/E23-1)</f>
        <v>#REF!</v>
      </c>
    </row>
    <row r="25" spans="2:7" x14ac:dyDescent="0.2">
      <c r="C25" s="74"/>
    </row>
    <row r="26" spans="2:7" x14ac:dyDescent="0.2">
      <c r="C26" s="74"/>
    </row>
    <row r="51" spans="5:5" x14ac:dyDescent="0.2">
      <c r="E51" s="125"/>
    </row>
    <row r="52" spans="5:5" x14ac:dyDescent="0.2">
      <c r="E52" s="125"/>
    </row>
    <row r="53" spans="5:5" x14ac:dyDescent="0.2">
      <c r="E53" s="125"/>
    </row>
    <row r="54" spans="5:5" x14ac:dyDescent="0.2">
      <c r="E54" s="125"/>
    </row>
    <row r="55" spans="5:5" x14ac:dyDescent="0.2">
      <c r="E55" s="125"/>
    </row>
    <row r="56" spans="5:5" x14ac:dyDescent="0.2">
      <c r="E56" s="125"/>
    </row>
    <row r="57" spans="5:5" x14ac:dyDescent="0.2">
      <c r="E57" s="125"/>
    </row>
    <row r="58" spans="5:5" x14ac:dyDescent="0.2">
      <c r="E58" s="125"/>
    </row>
    <row r="59" spans="5:5" x14ac:dyDescent="0.2">
      <c r="E59" s="125"/>
    </row>
    <row r="60" spans="5:5" x14ac:dyDescent="0.2">
      <c r="E60" s="125"/>
    </row>
    <row r="61" spans="5:5" x14ac:dyDescent="0.2">
      <c r="E61" s="125"/>
    </row>
    <row r="62" spans="5:5" x14ac:dyDescent="0.2">
      <c r="E62" s="125"/>
    </row>
    <row r="63" spans="5:5" x14ac:dyDescent="0.2">
      <c r="E63" s="125"/>
    </row>
    <row r="64" spans="5:5" x14ac:dyDescent="0.2">
      <c r="E64" s="125"/>
    </row>
    <row r="65" spans="5:5" x14ac:dyDescent="0.2">
      <c r="E65" s="125"/>
    </row>
    <row r="66" spans="5:5" x14ac:dyDescent="0.2">
      <c r="E66" s="125"/>
    </row>
    <row r="67" spans="5:5" x14ac:dyDescent="0.2">
      <c r="E67" s="125"/>
    </row>
    <row r="68" spans="5:5" x14ac:dyDescent="0.2">
      <c r="E68" s="125"/>
    </row>
    <row r="69" spans="5:5" x14ac:dyDescent="0.2">
      <c r="E69" s="125"/>
    </row>
    <row r="70" spans="5:5" x14ac:dyDescent="0.2">
      <c r="E70" s="125"/>
    </row>
    <row r="71" spans="5:5" x14ac:dyDescent="0.2">
      <c r="E71" s="12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64" t="s">
        <v>88</v>
      </c>
      <c r="D1" s="364"/>
      <c r="E1" s="364" t="s">
        <v>169</v>
      </c>
      <c r="F1" s="364"/>
    </row>
    <row r="2" spans="1:6" x14ac:dyDescent="0.2">
      <c r="C2" s="77" t="s">
        <v>99</v>
      </c>
      <c r="D2" s="77" t="s">
        <v>15</v>
      </c>
      <c r="E2" s="77" t="s">
        <v>99</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64" t="s">
        <v>88</v>
      </c>
      <c r="K19" s="364"/>
      <c r="L19" s="364" t="s">
        <v>169</v>
      </c>
      <c r="M19" s="364"/>
    </row>
    <row r="20" spans="1:13" x14ac:dyDescent="0.2">
      <c r="A20" t="e">
        <f>#REF!</f>
        <v>#REF!</v>
      </c>
      <c r="B20" t="e">
        <f>#REF!</f>
        <v>#REF!</v>
      </c>
      <c r="C20" s="70" t="e">
        <f>#REF!</f>
        <v>#REF!</v>
      </c>
      <c r="D20" s="70" t="e">
        <f>#REF!*1</f>
        <v>#REF!</v>
      </c>
      <c r="E20" s="70" t="e">
        <f>#REF!</f>
        <v>#REF!</v>
      </c>
      <c r="F20" s="70" t="e">
        <f>#REF!</f>
        <v>#REF!</v>
      </c>
      <c r="J20" s="77" t="s">
        <v>99</v>
      </c>
      <c r="K20" s="77" t="s">
        <v>15</v>
      </c>
      <c r="L20" s="77" t="s">
        <v>99</v>
      </c>
      <c r="M20" s="77" t="s">
        <v>15</v>
      </c>
    </row>
    <row r="21" spans="1:13" x14ac:dyDescent="0.2">
      <c r="B21" t="e">
        <f>#REF!</f>
        <v>#REF!</v>
      </c>
      <c r="C21" s="70" t="e">
        <f>#REF!</f>
        <v>#REF!</v>
      </c>
      <c r="D21" s="70" t="e">
        <f>#REF!*1</f>
        <v>#REF!</v>
      </c>
      <c r="E21" s="70" t="e">
        <f>#REF!</f>
        <v>#REF!</v>
      </c>
      <c r="F21" s="70" t="e">
        <f>#REF!</f>
        <v>#REF!</v>
      </c>
      <c r="I21" s="76" t="s">
        <v>171</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172</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173</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170</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174</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84</v>
      </c>
      <c r="B2" s="30"/>
      <c r="C2" s="20" t="s">
        <v>19</v>
      </c>
      <c r="D2" s="19" t="s">
        <v>83</v>
      </c>
      <c r="E2" s="18" t="s">
        <v>21</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20</v>
      </c>
      <c r="H3" s="5" t="s">
        <v>22</v>
      </c>
      <c r="I3" s="5" t="s">
        <v>36</v>
      </c>
      <c r="J3" s="5" t="s">
        <v>37</v>
      </c>
      <c r="K3" s="6" t="s">
        <v>10</v>
      </c>
      <c r="L3" s="5" t="s">
        <v>10</v>
      </c>
      <c r="M3" s="5" t="s">
        <v>23</v>
      </c>
      <c r="N3" s="5" t="s">
        <v>24</v>
      </c>
      <c r="O3" s="5" t="s">
        <v>25</v>
      </c>
      <c r="P3" s="5" t="s">
        <v>26</v>
      </c>
      <c r="Q3" s="57" t="s">
        <v>64</v>
      </c>
      <c r="R3" s="26"/>
      <c r="S3" s="26"/>
      <c r="T3" s="26"/>
    </row>
    <row r="4" spans="1:20" ht="41.25" customHeight="1" x14ac:dyDescent="0.2">
      <c r="A4" s="32" t="s">
        <v>82</v>
      </c>
      <c r="B4" s="37" t="s">
        <v>94</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81</v>
      </c>
      <c r="B5" s="38" t="s">
        <v>95</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80</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79</v>
      </c>
      <c r="B7" s="37" t="s">
        <v>96</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78</v>
      </c>
      <c r="B8" s="37" t="s">
        <v>97</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77</v>
      </c>
      <c r="B9" s="38" t="s">
        <v>85</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86</v>
      </c>
      <c r="B10" s="39" t="s">
        <v>87</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19</v>
      </c>
      <c r="D14" s="19" t="s">
        <v>83</v>
      </c>
      <c r="E14" s="18" t="s">
        <v>21</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20</v>
      </c>
      <c r="H15" s="5" t="s">
        <v>22</v>
      </c>
      <c r="I15" s="5" t="s">
        <v>36</v>
      </c>
      <c r="J15" s="5" t="s">
        <v>37</v>
      </c>
      <c r="K15" s="6" t="s">
        <v>10</v>
      </c>
      <c r="L15" s="5" t="s">
        <v>10</v>
      </c>
      <c r="M15" s="5" t="s">
        <v>23</v>
      </c>
      <c r="N15" s="5" t="s">
        <v>24</v>
      </c>
      <c r="O15" s="5" t="s">
        <v>25</v>
      </c>
      <c r="P15" s="5" t="s">
        <v>26</v>
      </c>
      <c r="Q15" s="4" t="s">
        <v>64</v>
      </c>
    </row>
    <row r="16" spans="1:20" ht="38.25" customHeight="1" x14ac:dyDescent="0.2">
      <c r="A16" s="35" t="s">
        <v>82</v>
      </c>
      <c r="B16" s="38" t="s">
        <v>94</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81</v>
      </c>
      <c r="B17" s="40" t="s">
        <v>95</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80</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79</v>
      </c>
      <c r="B19" s="40" t="s">
        <v>96</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78</v>
      </c>
      <c r="B20" s="37" t="s">
        <v>97</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77</v>
      </c>
      <c r="B21" s="37" t="s">
        <v>85</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86</v>
      </c>
      <c r="B22" s="42" t="s">
        <v>87</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Normal="70" zoomScaleSheetLayoutView="100" zoomScalePageLayoutView="85" workbookViewId="0">
      <selection activeCell="B6" sqref="B6"/>
    </sheetView>
  </sheetViews>
  <sheetFormatPr defaultRowHeight="15.75" x14ac:dyDescent="0.25"/>
  <cols>
    <col min="1" max="1" customWidth="true" style="145" width="4.0" collapsed="false"/>
    <col min="2" max="2" customWidth="true" style="145" width="5.140625" collapsed="false"/>
    <col min="3" max="3" customWidth="true" style="145" width="17.28515625" collapsed="false"/>
    <col min="4" max="16" style="145" width="9.140625" collapsed="false"/>
    <col min="17" max="17" customWidth="true" style="145" width="7.28515625" collapsed="false"/>
    <col min="18" max="16384" style="145" width="9.140625" collapsed="false"/>
  </cols>
  <sheetData>
    <row r="1" spans="2:4" ht="62.25" customHeight="1" x14ac:dyDescent="0.25"/>
    <row r="3" spans="2:4" ht="26.25" x14ac:dyDescent="0.25">
      <c r="B3" s="295"/>
      <c r="C3" s="294"/>
      <c r="D3" s="294"/>
    </row>
    <row r="4" spans="2:4" ht="26.25" x14ac:dyDescent="0.25">
      <c r="B4" s="295" t="s">
        <v>290</v>
      </c>
      <c r="C4" s="294"/>
      <c r="D4" s="294"/>
    </row>
    <row r="5" spans="2:4" ht="26.25" x14ac:dyDescent="0.25">
      <c r="B5" s="295" t="s">
        <v>291</v>
      </c>
      <c r="C5" s="294"/>
      <c r="D5" s="294"/>
    </row>
    <row r="6" spans="2:4" ht="21" x14ac:dyDescent="0.35">
      <c r="B6" s="146" t="s">
        <v>292</v>
      </c>
      <c r="C6" s="147"/>
      <c r="D6" s="147"/>
    </row>
    <row r="8" spans="2:4" x14ac:dyDescent="0.25">
      <c r="B8" s="148" t="s">
        <v>269</v>
      </c>
      <c r="C8" s="148"/>
      <c r="D8" s="148"/>
    </row>
    <row r="9" spans="2:4" x14ac:dyDescent="0.25">
      <c r="C9" s="149" t="s">
        <v>241</v>
      </c>
      <c r="D9" s="145" t="s">
        <v>254</v>
      </c>
    </row>
    <row r="10" spans="2:4" x14ac:dyDescent="0.25">
      <c r="C10" s="149" t="s">
        <v>240</v>
      </c>
      <c r="D10" s="145" t="s">
        <v>255</v>
      </c>
    </row>
    <row r="11" spans="2:4" x14ac:dyDescent="0.25">
      <c r="C11" s="149" t="s">
        <v>242</v>
      </c>
      <c r="D11" s="145" t="s">
        <v>258</v>
      </c>
    </row>
    <row r="12" spans="2:4" x14ac:dyDescent="0.25">
      <c r="C12" s="149" t="s">
        <v>243</v>
      </c>
      <c r="D12" s="145" t="s">
        <v>245</v>
      </c>
    </row>
    <row r="13" spans="2:4" x14ac:dyDescent="0.25">
      <c r="C13" s="149"/>
    </row>
    <row r="14" spans="2:4" x14ac:dyDescent="0.25">
      <c r="B14" s="148" t="s">
        <v>256</v>
      </c>
      <c r="C14" s="149"/>
    </row>
    <row r="15" spans="2:4" x14ac:dyDescent="0.25">
      <c r="C15" s="149" t="s">
        <v>244</v>
      </c>
      <c r="D15" s="145" t="s">
        <v>257</v>
      </c>
    </row>
    <row r="17" spans="2:4" x14ac:dyDescent="0.25">
      <c r="B17" s="148" t="s">
        <v>221</v>
      </c>
    </row>
    <row r="18" spans="2:4" x14ac:dyDescent="0.25">
      <c r="C18" s="149" t="s">
        <v>285</v>
      </c>
      <c r="D18" s="145" t="s">
        <v>284</v>
      </c>
    </row>
    <row r="21" spans="2:4" x14ac:dyDescent="0.25">
      <c r="B21" s="157" t="s">
        <v>224</v>
      </c>
      <c r="C21" s="158"/>
    </row>
    <row r="22" spans="2:4" x14ac:dyDescent="0.25">
      <c r="B22" s="158"/>
      <c r="C22" s="158" t="s">
        <v>225</v>
      </c>
    </row>
    <row r="23" spans="2:4" x14ac:dyDescent="0.25">
      <c r="B23" s="158"/>
      <c r="C23" s="356" t="s">
        <v>226</v>
      </c>
    </row>
  </sheetData>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18" location="'Table 1.1R'!A1" display="Table 1.1R"/>
    <hyperlink ref="C23" r:id="rId1"/>
  </hyperlinks>
  <pageMargins left="0.23622047244094491" right="0.23622047244094491" top="0.35433070866141736" bottom="0.35433070866141736" header="0" footer="0"/>
  <pageSetup paperSize="9" scale="66"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268"/>
  <sheetViews>
    <sheetView zoomScale="85" zoomScaleNormal="85" zoomScaleSheetLayoutView="85" workbookViewId="0">
      <pane ySplit="10" topLeftCell="A11" activePane="bottomLeft" state="frozen"/>
      <selection activeCell="B6" sqref="B6"/>
      <selection pane="bottomLeft" sqref="A1:O1"/>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9" width="13.85546875" collapsed="false"/>
    <col min="5" max="6" customWidth="true" style="82" width="13.0" collapsed="false"/>
    <col min="7" max="7" customWidth="true" style="82" width="14.28515625" collapsed="false"/>
    <col min="8" max="12" customWidth="true" style="82" width="13.0" collapsed="false"/>
    <col min="13" max="13" customWidth="true" style="82" width="15.7109375" collapsed="false"/>
    <col min="14" max="15" customWidth="true" style="82" width="13.0" collapsed="false"/>
    <col min="16" max="17" customWidth="true" style="82" width="19.42578125" collapsed="false"/>
    <col min="18" max="16384" style="82" width="9.140625" collapsed="false"/>
  </cols>
  <sheetData>
    <row r="1" spans="1:16" s="185" customFormat="1" ht="57.75" customHeight="1" x14ac:dyDescent="0.2">
      <c r="A1" s="366" t="s">
        <v>259</v>
      </c>
      <c r="B1" s="367"/>
      <c r="C1" s="367"/>
      <c r="D1" s="367"/>
      <c r="E1" s="367"/>
      <c r="F1" s="367"/>
      <c r="G1" s="367"/>
      <c r="H1" s="367"/>
      <c r="I1" s="367"/>
      <c r="J1" s="367"/>
      <c r="K1" s="367"/>
      <c r="L1" s="367"/>
      <c r="M1" s="367"/>
      <c r="N1" s="367"/>
      <c r="O1" s="367"/>
      <c r="P1" s="194"/>
    </row>
    <row r="2" spans="1:16" s="185" customFormat="1" ht="12.75" customHeight="1" x14ac:dyDescent="0.3">
      <c r="A2" s="107"/>
      <c r="B2" s="206"/>
      <c r="C2" s="206"/>
      <c r="D2" s="206"/>
      <c r="E2" s="206"/>
      <c r="F2" s="206"/>
      <c r="G2" s="206"/>
      <c r="H2" s="206"/>
      <c r="I2" s="206"/>
      <c r="J2" s="206"/>
      <c r="K2" s="206"/>
      <c r="L2" s="206"/>
      <c r="M2" s="206"/>
      <c r="N2" s="206"/>
      <c r="O2" s="206"/>
      <c r="P2" s="206"/>
    </row>
    <row r="3" spans="1:16" s="185" customFormat="1" ht="18" customHeight="1" x14ac:dyDescent="0.25">
      <c r="A3" s="285" t="s">
        <v>293</v>
      </c>
      <c r="B3" s="285"/>
      <c r="C3" s="285"/>
      <c r="D3" s="207"/>
    </row>
    <row r="4" spans="1:16" s="185" customFormat="1" ht="18.75" thickBot="1" x14ac:dyDescent="0.3">
      <c r="C4" s="207"/>
      <c r="D4" s="208"/>
      <c r="E4" s="208"/>
      <c r="F4" s="209"/>
      <c r="G4" s="208"/>
      <c r="H4" s="208"/>
      <c r="I4" s="208"/>
      <c r="J4" s="208"/>
      <c r="K4" s="208"/>
      <c r="L4" s="208"/>
      <c r="M4" s="208"/>
      <c r="N4" s="208"/>
      <c r="O4" s="105"/>
      <c r="P4" s="98" t="s">
        <v>268</v>
      </c>
    </row>
    <row r="5" spans="1:16" s="213" customFormat="1" ht="51" x14ac:dyDescent="0.2">
      <c r="A5" s="104"/>
      <c r="B5" s="104"/>
      <c r="C5" s="271" t="s">
        <v>249</v>
      </c>
      <c r="D5" s="271" t="s">
        <v>250</v>
      </c>
      <c r="E5" s="210" t="s">
        <v>5</v>
      </c>
      <c r="F5" s="211"/>
      <c r="G5" s="211"/>
      <c r="H5" s="210"/>
      <c r="I5" s="210"/>
      <c r="J5" s="212" t="s">
        <v>0</v>
      </c>
      <c r="K5" s="210" t="s">
        <v>6</v>
      </c>
      <c r="L5" s="210"/>
      <c r="M5" s="210"/>
      <c r="N5" s="210"/>
      <c r="O5" s="210"/>
      <c r="P5" s="272" t="s">
        <v>253</v>
      </c>
    </row>
    <row r="6" spans="1:16" s="213" customFormat="1" ht="61.5" customHeight="1" x14ac:dyDescent="0.2">
      <c r="A6" s="214"/>
      <c r="B6" s="214"/>
      <c r="C6" s="268"/>
      <c r="D6" s="268" t="s">
        <v>10</v>
      </c>
      <c r="E6" s="268" t="s">
        <v>10</v>
      </c>
      <c r="F6" s="233" t="s">
        <v>20</v>
      </c>
      <c r="G6" s="233" t="s">
        <v>251</v>
      </c>
      <c r="H6" s="233" t="s">
        <v>36</v>
      </c>
      <c r="I6" s="233" t="s">
        <v>37</v>
      </c>
      <c r="J6" s="233" t="s">
        <v>10</v>
      </c>
      <c r="K6" s="233" t="s">
        <v>10</v>
      </c>
      <c r="L6" s="233" t="s">
        <v>23</v>
      </c>
      <c r="M6" s="233" t="s">
        <v>24</v>
      </c>
      <c r="N6" s="233" t="s">
        <v>25</v>
      </c>
      <c r="O6" s="233" t="s">
        <v>26</v>
      </c>
      <c r="P6" s="215"/>
    </row>
    <row r="7" spans="1:16" s="213" customFormat="1" x14ac:dyDescent="0.2">
      <c r="A7" s="214"/>
      <c r="B7" s="214"/>
      <c r="C7" s="268"/>
      <c r="D7" s="268"/>
      <c r="E7" s="268"/>
      <c r="F7" s="233"/>
      <c r="G7" s="233"/>
      <c r="H7" s="233"/>
      <c r="I7" s="233"/>
      <c r="J7" s="233"/>
      <c r="K7" s="233"/>
      <c r="L7" s="233"/>
      <c r="M7" s="233"/>
      <c r="N7" s="233"/>
      <c r="O7" s="233"/>
      <c r="P7" s="215"/>
    </row>
    <row r="8" spans="1:16" s="213" customFormat="1" ht="13.5" thickBot="1" x14ac:dyDescent="0.25">
      <c r="A8" s="96" t="s">
        <v>45</v>
      </c>
      <c r="B8" s="216"/>
      <c r="C8" s="269" t="s">
        <v>247</v>
      </c>
      <c r="D8" s="269" t="s">
        <v>46</v>
      </c>
      <c r="E8" s="269" t="s">
        <v>47</v>
      </c>
      <c r="F8" s="237" t="s">
        <v>40</v>
      </c>
      <c r="G8" s="237" t="s">
        <v>12</v>
      </c>
      <c r="H8" s="237" t="s">
        <v>14</v>
      </c>
      <c r="I8" s="237" t="s">
        <v>13</v>
      </c>
      <c r="J8" s="237" t="s">
        <v>31</v>
      </c>
      <c r="K8" s="237" t="s">
        <v>180</v>
      </c>
      <c r="L8" s="237" t="s">
        <v>48</v>
      </c>
      <c r="M8" s="237" t="s">
        <v>49</v>
      </c>
      <c r="N8" s="237" t="s">
        <v>50</v>
      </c>
      <c r="O8" s="237" t="s">
        <v>248</v>
      </c>
      <c r="P8" s="217"/>
    </row>
    <row r="9" spans="1:16" ht="14.25" customHeight="1" x14ac:dyDescent="0.2">
      <c r="A9" s="207"/>
      <c r="B9" s="207"/>
      <c r="C9" s="270"/>
      <c r="D9" s="236"/>
      <c r="E9" s="236"/>
      <c r="F9" s="236"/>
      <c r="G9" s="236"/>
      <c r="H9" s="236"/>
      <c r="I9" s="236"/>
      <c r="J9" s="236"/>
      <c r="K9" s="236"/>
      <c r="L9" s="236"/>
      <c r="M9" s="236"/>
      <c r="N9" s="236"/>
      <c r="O9" s="236"/>
      <c r="P9" s="218"/>
    </row>
    <row r="10" spans="1:16" ht="10.5" customHeight="1" x14ac:dyDescent="0.2">
      <c r="A10" s="132" t="s">
        <v>295</v>
      </c>
      <c r="B10" s="213"/>
      <c r="C10" s="163">
        <v>999.99999999999966</v>
      </c>
      <c r="D10" s="163">
        <v>12.836475404133289</v>
      </c>
      <c r="E10" s="163">
        <v>170.67514949884639</v>
      </c>
      <c r="F10" s="163">
        <v>18.757812224496924</v>
      </c>
      <c r="G10" s="163">
        <v>104.91809803482234</v>
      </c>
      <c r="H10" s="163">
        <v>33.140297433636555</v>
      </c>
      <c r="I10" s="163">
        <v>13.858941805890627</v>
      </c>
      <c r="J10" s="163">
        <v>58.173151302578631</v>
      </c>
      <c r="K10" s="163">
        <v>758.31522379444118</v>
      </c>
      <c r="L10" s="163">
        <v>131.48418615430407</v>
      </c>
      <c r="M10" s="163">
        <v>78.83067815934956</v>
      </c>
      <c r="N10" s="163">
        <v>292.41394915503923</v>
      </c>
      <c r="O10" s="163">
        <v>255.58641032574843</v>
      </c>
      <c r="P10" s="219"/>
    </row>
    <row r="11" spans="1:16" ht="10.5" customHeight="1" x14ac:dyDescent="0.2">
      <c r="A11" s="132"/>
      <c r="B11" s="213"/>
      <c r="C11" s="187"/>
      <c r="D11" s="187"/>
      <c r="E11" s="187"/>
      <c r="F11" s="187"/>
      <c r="G11" s="187"/>
      <c r="H11" s="187"/>
      <c r="I11" s="187"/>
      <c r="J11" s="187"/>
      <c r="K11" s="187"/>
      <c r="L11" s="187"/>
      <c r="M11" s="187"/>
      <c r="N11" s="187"/>
      <c r="O11" s="220"/>
      <c r="P11" s="187"/>
    </row>
    <row r="12" spans="1:16" x14ac:dyDescent="0.2">
      <c r="A12" s="185">
        <v>1998</v>
      </c>
      <c r="B12" s="185"/>
      <c r="C12" s="159">
        <v>77.689016399742854</v>
      </c>
      <c r="D12" s="159">
        <v>76.853764572164863</v>
      </c>
      <c r="E12" s="159">
        <v>95.461433488964786</v>
      </c>
      <c r="F12" s="159">
        <v>90.819351714698712</v>
      </c>
      <c r="G12" s="159">
        <v>97.866513731088475</v>
      </c>
      <c r="H12" s="159">
        <v>111.8683885109802</v>
      </c>
      <c r="I12" s="159">
        <v>67.122119458078188</v>
      </c>
      <c r="J12" s="159">
        <v>90.229303407994678</v>
      </c>
      <c r="K12" s="159">
        <v>72.688324880055802</v>
      </c>
      <c r="L12" s="159">
        <v>77.766427669739642</v>
      </c>
      <c r="M12" s="159">
        <v>66.553855606596585</v>
      </c>
      <c r="N12" s="159">
        <v>61.409305848723719</v>
      </c>
      <c r="O12" s="184">
        <v>87.299910635379547</v>
      </c>
      <c r="P12" s="159">
        <v>82.702390736328255</v>
      </c>
    </row>
    <row r="13" spans="1:16" x14ac:dyDescent="0.2">
      <c r="A13" s="185">
        <v>1999</v>
      </c>
      <c r="B13" s="185"/>
      <c r="C13" s="159">
        <v>78.637933387804594</v>
      </c>
      <c r="D13" s="159">
        <v>80.253940030596212</v>
      </c>
      <c r="E13" s="159">
        <v>93.801335339142568</v>
      </c>
      <c r="F13" s="159">
        <v>82.028015053175309</v>
      </c>
      <c r="G13" s="159">
        <v>95.275588921281695</v>
      </c>
      <c r="H13" s="159">
        <v>113.05845290864383</v>
      </c>
      <c r="I13" s="159">
        <v>78.908668452722324</v>
      </c>
      <c r="J13" s="159">
        <v>87.317861198098228</v>
      </c>
      <c r="K13" s="159">
        <v>74.532854629313022</v>
      </c>
      <c r="L13" s="159">
        <v>78.534463908493564</v>
      </c>
      <c r="M13" s="159">
        <v>69.824940234032852</v>
      </c>
      <c r="N13" s="159">
        <v>63.652808400840755</v>
      </c>
      <c r="O13" s="184">
        <v>88.532263785661073</v>
      </c>
      <c r="P13" s="159">
        <v>83.797048192720254</v>
      </c>
    </row>
    <row r="14" spans="1:16" x14ac:dyDescent="0.2">
      <c r="A14" s="185">
        <v>2000</v>
      </c>
      <c r="B14" s="185"/>
      <c r="C14" s="159">
        <v>81.308834080361493</v>
      </c>
      <c r="D14" s="159">
        <v>85.413300681707611</v>
      </c>
      <c r="E14" s="159">
        <v>95.651367646622731</v>
      </c>
      <c r="F14" s="159">
        <v>82.664331953647434</v>
      </c>
      <c r="G14" s="159">
        <v>98.053359695532777</v>
      </c>
      <c r="H14" s="159">
        <v>110.55790088587531</v>
      </c>
      <c r="I14" s="159">
        <v>78.306571555229979</v>
      </c>
      <c r="J14" s="159">
        <v>94.461313096492518</v>
      </c>
      <c r="K14" s="159">
        <v>77.027312580532339</v>
      </c>
      <c r="L14" s="159">
        <v>78.251119734678767</v>
      </c>
      <c r="M14" s="159">
        <v>77.022359821262768</v>
      </c>
      <c r="N14" s="159">
        <v>67.042424295285414</v>
      </c>
      <c r="O14" s="184">
        <v>89.436530642309378</v>
      </c>
      <c r="P14" s="159">
        <v>86.797365869263658</v>
      </c>
    </row>
    <row r="15" spans="1:16" x14ac:dyDescent="0.2">
      <c r="A15" s="185">
        <v>2001</v>
      </c>
      <c r="B15" s="185"/>
      <c r="C15" s="159">
        <v>83.088425787295165</v>
      </c>
      <c r="D15" s="159">
        <v>83.016399483233357</v>
      </c>
      <c r="E15" s="159">
        <v>93.301396630195512</v>
      </c>
      <c r="F15" s="159">
        <v>85.306078713523874</v>
      </c>
      <c r="G15" s="159">
        <v>93.361566841706946</v>
      </c>
      <c r="H15" s="159">
        <v>110.24013932325171</v>
      </c>
      <c r="I15" s="159">
        <v>86.873273798926306</v>
      </c>
      <c r="J15" s="159">
        <v>86.539224571186764</v>
      </c>
      <c r="K15" s="159">
        <v>80.602184373325571</v>
      </c>
      <c r="L15" s="159">
        <v>83.27414256096823</v>
      </c>
      <c r="M15" s="159">
        <v>84.408281808290099</v>
      </c>
      <c r="N15" s="159">
        <v>69.81641435634775</v>
      </c>
      <c r="O15" s="184">
        <v>91.528624755471952</v>
      </c>
      <c r="P15" s="159">
        <v>88.675015768056966</v>
      </c>
    </row>
    <row r="16" spans="1:16" x14ac:dyDescent="0.2">
      <c r="A16" s="185">
        <v>2002</v>
      </c>
      <c r="B16" s="185"/>
      <c r="C16" s="159">
        <v>84.968576273342933</v>
      </c>
      <c r="D16" s="159">
        <v>81.610960090593196</v>
      </c>
      <c r="E16" s="159">
        <v>90.389320514705105</v>
      </c>
      <c r="F16" s="159">
        <v>76.121192793491645</v>
      </c>
      <c r="G16" s="159">
        <v>89.981427779550046</v>
      </c>
      <c r="H16" s="159">
        <v>113.19473813094569</v>
      </c>
      <c r="I16" s="159">
        <v>93.412517390117515</v>
      </c>
      <c r="J16" s="159">
        <v>90.980761928663057</v>
      </c>
      <c r="K16" s="159">
        <v>83.430042353628892</v>
      </c>
      <c r="L16" s="159">
        <v>86.751645430287311</v>
      </c>
      <c r="M16" s="159">
        <v>88.71104419617869</v>
      </c>
      <c r="N16" s="159">
        <v>72.606986907862009</v>
      </c>
      <c r="O16" s="184">
        <v>93.377703386942073</v>
      </c>
      <c r="P16" s="159">
        <v>90.649361268167482</v>
      </c>
    </row>
    <row r="17" spans="1:16" x14ac:dyDescent="0.2">
      <c r="A17" s="185">
        <v>2003</v>
      </c>
      <c r="B17" s="185"/>
      <c r="C17" s="159">
        <v>87.781168912483452</v>
      </c>
      <c r="D17" s="159">
        <v>84.6655092725386</v>
      </c>
      <c r="E17" s="159">
        <v>88.406324982555063</v>
      </c>
      <c r="F17" s="159">
        <v>71.213807074267208</v>
      </c>
      <c r="G17" s="159">
        <v>88.002766270592048</v>
      </c>
      <c r="H17" s="159">
        <v>112.33802807149634</v>
      </c>
      <c r="I17" s="159">
        <v>96.313259324775316</v>
      </c>
      <c r="J17" s="159">
        <v>93.23781148660261</v>
      </c>
      <c r="K17" s="159">
        <v>87.386589863296663</v>
      </c>
      <c r="L17" s="159">
        <v>88.539122824125812</v>
      </c>
      <c r="M17" s="159">
        <v>92.819749166079617</v>
      </c>
      <c r="N17" s="159">
        <v>78.472782743783796</v>
      </c>
      <c r="O17" s="184">
        <v>95.998947170218074</v>
      </c>
      <c r="P17" s="159">
        <v>93.603804601223104</v>
      </c>
    </row>
    <row r="18" spans="1:16" x14ac:dyDescent="0.2">
      <c r="A18" s="185">
        <v>2004</v>
      </c>
      <c r="B18" s="185"/>
      <c r="C18" s="159">
        <v>89.638316730519435</v>
      </c>
      <c r="D18" s="159">
        <v>88.447641088121543</v>
      </c>
      <c r="E18" s="159">
        <v>90.043907593232376</v>
      </c>
      <c r="F18" s="159">
        <v>72.834154191406796</v>
      </c>
      <c r="G18" s="159">
        <v>89.573438311933586</v>
      </c>
      <c r="H18" s="159">
        <v>114.30457630822268</v>
      </c>
      <c r="I18" s="159">
        <v>98.188248826895176</v>
      </c>
      <c r="J18" s="159">
        <v>96.039949503737034</v>
      </c>
      <c r="K18" s="159">
        <v>89.182646822308627</v>
      </c>
      <c r="L18" s="159">
        <v>90.870530428891485</v>
      </c>
      <c r="M18" s="159">
        <v>92.737086725832697</v>
      </c>
      <c r="N18" s="159">
        <v>80.815082780487501</v>
      </c>
      <c r="O18" s="184">
        <v>97.465813947875105</v>
      </c>
      <c r="P18" s="159">
        <v>95.287101554479136</v>
      </c>
    </row>
    <row r="19" spans="1:16" x14ac:dyDescent="0.2">
      <c r="A19" s="185">
        <v>2005</v>
      </c>
      <c r="B19" s="185"/>
      <c r="C19" s="159">
        <v>91.273725113029855</v>
      </c>
      <c r="D19" s="159">
        <v>87.41253173458712</v>
      </c>
      <c r="E19" s="159">
        <v>93.544931182450853</v>
      </c>
      <c r="F19" s="159">
        <v>75.850960894297373</v>
      </c>
      <c r="G19" s="159">
        <v>93.77854273748936</v>
      </c>
      <c r="H19" s="159">
        <v>113.12343654155445</v>
      </c>
      <c r="I19" s="159">
        <v>101.13761056608516</v>
      </c>
      <c r="J19" s="159">
        <v>94.739239826201668</v>
      </c>
      <c r="K19" s="159">
        <v>90.69423200271757</v>
      </c>
      <c r="L19" s="159">
        <v>91.457093788999501</v>
      </c>
      <c r="M19" s="159">
        <v>91.699958747194984</v>
      </c>
      <c r="N19" s="159">
        <v>84.212298972158493</v>
      </c>
      <c r="O19" s="184">
        <v>98.00423576051675</v>
      </c>
      <c r="P19" s="159">
        <v>96.533815138036161</v>
      </c>
    </row>
    <row r="20" spans="1:16" x14ac:dyDescent="0.2">
      <c r="A20" s="185">
        <v>2006</v>
      </c>
      <c r="B20" s="185"/>
      <c r="C20" s="159">
        <v>94.069125353609493</v>
      </c>
      <c r="D20" s="159">
        <v>90.706820944206285</v>
      </c>
      <c r="E20" s="159">
        <v>97.14436295710658</v>
      </c>
      <c r="F20" s="159">
        <v>89.461816083611751</v>
      </c>
      <c r="G20" s="159">
        <v>95.76414651241376</v>
      </c>
      <c r="H20" s="159">
        <v>114.88450187681455</v>
      </c>
      <c r="I20" s="159">
        <v>101.10554383589556</v>
      </c>
      <c r="J20" s="159">
        <v>101.40308432548763</v>
      </c>
      <c r="K20" s="159">
        <v>92.976304588866356</v>
      </c>
      <c r="L20" s="159">
        <v>93.776358544050453</v>
      </c>
      <c r="M20" s="159">
        <v>88.599377212831044</v>
      </c>
      <c r="N20" s="159">
        <v>88.718039471773778</v>
      </c>
      <c r="O20" s="184">
        <v>99.336234552985772</v>
      </c>
      <c r="P20" s="159">
        <v>99.046463501325334</v>
      </c>
    </row>
    <row r="21" spans="1:16" x14ac:dyDescent="0.2">
      <c r="A21" s="185">
        <v>2007</v>
      </c>
      <c r="B21" s="185"/>
      <c r="C21" s="159">
        <v>94.482691564146791</v>
      </c>
      <c r="D21" s="159">
        <v>90.823641498460134</v>
      </c>
      <c r="E21" s="159">
        <v>94.362522469670964</v>
      </c>
      <c r="F21" s="159">
        <v>91.54057576130316</v>
      </c>
      <c r="G21" s="159">
        <v>92.422679623824095</v>
      </c>
      <c r="H21" s="159">
        <v>109.93295374532593</v>
      </c>
      <c r="I21" s="159">
        <v>97.9952028617476</v>
      </c>
      <c r="J21" s="159">
        <v>102.38829196716779</v>
      </c>
      <c r="K21" s="159">
        <v>94.035049156609986</v>
      </c>
      <c r="L21" s="159">
        <v>95.747652205269631</v>
      </c>
      <c r="M21" s="159">
        <v>92.428780809882312</v>
      </c>
      <c r="N21" s="159">
        <v>90.275627970425703</v>
      </c>
      <c r="O21" s="184">
        <v>98.390934127288347</v>
      </c>
      <c r="P21" s="159">
        <v>98.771876807880858</v>
      </c>
    </row>
    <row r="22" spans="1:16" x14ac:dyDescent="0.2">
      <c r="A22" s="185">
        <v>2008</v>
      </c>
      <c r="B22" s="185"/>
      <c r="C22" s="159">
        <v>95.162204062973899</v>
      </c>
      <c r="D22" s="159">
        <v>92.734505182700133</v>
      </c>
      <c r="E22" s="159">
        <v>94.999861999363532</v>
      </c>
      <c r="F22" s="159">
        <v>90.545741265636892</v>
      </c>
      <c r="G22" s="159">
        <v>94.18956541539184</v>
      </c>
      <c r="H22" s="159">
        <v>115.22103185384441</v>
      </c>
      <c r="I22" s="159">
        <v>87.495780580866864</v>
      </c>
      <c r="J22" s="159">
        <v>100.66716857330178</v>
      </c>
      <c r="K22" s="159">
        <v>94.920698480449218</v>
      </c>
      <c r="L22" s="159">
        <v>94.035020561745881</v>
      </c>
      <c r="M22" s="159">
        <v>92.508257048437798</v>
      </c>
      <c r="N22" s="159">
        <v>93.057303565399749</v>
      </c>
      <c r="O22" s="184">
        <v>98.514186085860544</v>
      </c>
      <c r="P22" s="159">
        <v>98.853171173606071</v>
      </c>
    </row>
    <row r="23" spans="1:16" x14ac:dyDescent="0.2">
      <c r="A23" s="185">
        <v>2009</v>
      </c>
      <c r="B23" s="185"/>
      <c r="C23" s="159">
        <v>92.872977591501439</v>
      </c>
      <c r="D23" s="159">
        <v>89.239971303524612</v>
      </c>
      <c r="E23" s="159">
        <v>89.490140858629189</v>
      </c>
      <c r="F23" s="159">
        <v>94.205259168656411</v>
      </c>
      <c r="G23" s="159">
        <v>85.02032529477799</v>
      </c>
      <c r="H23" s="159">
        <v>110.34129948231318</v>
      </c>
      <c r="I23" s="159">
        <v>90.331793426868657</v>
      </c>
      <c r="J23" s="159">
        <v>85.887213281298145</v>
      </c>
      <c r="K23" s="159">
        <v>94.38855347921519</v>
      </c>
      <c r="L23" s="159">
        <v>90.363185962420317</v>
      </c>
      <c r="M23" s="159">
        <v>90.459479486451826</v>
      </c>
      <c r="N23" s="159">
        <v>92.482416954822526</v>
      </c>
      <c r="O23" s="184">
        <v>100.14403670817433</v>
      </c>
      <c r="P23" s="159">
        <v>95.940400617134841</v>
      </c>
    </row>
    <row r="24" spans="1:16" x14ac:dyDescent="0.2">
      <c r="A24" s="185">
        <v>2010</v>
      </c>
      <c r="B24" s="185"/>
      <c r="C24" s="159">
        <v>93.759233325296648</v>
      </c>
      <c r="D24" s="159">
        <v>87.995154580036385</v>
      </c>
      <c r="E24" s="159">
        <v>92.381706317758827</v>
      </c>
      <c r="F24" s="159">
        <v>93.019256199047106</v>
      </c>
      <c r="G24" s="159">
        <v>89.771117553755971</v>
      </c>
      <c r="H24" s="159">
        <v>111.79009220725166</v>
      </c>
      <c r="I24" s="159">
        <v>87.622467091941516</v>
      </c>
      <c r="J24" s="159">
        <v>91.633783408923819</v>
      </c>
      <c r="K24" s="159">
        <v>94.42359582923649</v>
      </c>
      <c r="L24" s="159">
        <v>92.780851152418109</v>
      </c>
      <c r="M24" s="159">
        <v>88.604515276064859</v>
      </c>
      <c r="N24" s="159">
        <v>91.837873739714198</v>
      </c>
      <c r="O24" s="184">
        <v>100.24846269122956</v>
      </c>
      <c r="P24" s="159">
        <v>96.298226664366737</v>
      </c>
    </row>
    <row r="25" spans="1:16" x14ac:dyDescent="0.2">
      <c r="A25" s="185">
        <v>2011</v>
      </c>
      <c r="B25" s="185"/>
      <c r="C25" s="159">
        <v>94.450922972508764</v>
      </c>
      <c r="D25" s="159">
        <v>97.643380335560607</v>
      </c>
      <c r="E25" s="159">
        <v>94.27484526693371</v>
      </c>
      <c r="F25" s="159">
        <v>99.119561814682655</v>
      </c>
      <c r="G25" s="159">
        <v>91.598236057443501</v>
      </c>
      <c r="H25" s="159">
        <v>108.49301094493754</v>
      </c>
      <c r="I25" s="159">
        <v>88.098713254075093</v>
      </c>
      <c r="J25" s="159">
        <v>95.242024642671112</v>
      </c>
      <c r="K25" s="159">
        <v>94.459753901009876</v>
      </c>
      <c r="L25" s="159">
        <v>93.180654856021903</v>
      </c>
      <c r="M25" s="159">
        <v>89.293093901364884</v>
      </c>
      <c r="N25" s="159">
        <v>92.159792082649872</v>
      </c>
      <c r="O25" s="184">
        <v>99.565244114685456</v>
      </c>
      <c r="P25" s="159">
        <v>96.31859155635351</v>
      </c>
    </row>
    <row r="26" spans="1:16" x14ac:dyDescent="0.2">
      <c r="A26" s="185">
        <v>2012</v>
      </c>
      <c r="B26" s="185"/>
      <c r="C26" s="159">
        <v>94.725422814498387</v>
      </c>
      <c r="D26" s="159">
        <v>83.63859712026192</v>
      </c>
      <c r="E26" s="159">
        <v>95.99574509239244</v>
      </c>
      <c r="F26" s="159">
        <v>107.22957896888261</v>
      </c>
      <c r="G26" s="159">
        <v>93.170008553613442</v>
      </c>
      <c r="H26" s="159">
        <v>106.87677839256989</v>
      </c>
      <c r="I26" s="159">
        <v>84.35279977745418</v>
      </c>
      <c r="J26" s="159">
        <v>87.215803140497471</v>
      </c>
      <c r="K26" s="159">
        <v>95.296494155789901</v>
      </c>
      <c r="L26" s="159">
        <v>93.661686174162696</v>
      </c>
      <c r="M26" s="159">
        <v>88.757380238808267</v>
      </c>
      <c r="N26" s="159">
        <v>93.755461647780592</v>
      </c>
      <c r="O26" s="184">
        <v>100.16212788803753</v>
      </c>
      <c r="P26" s="159">
        <v>96.349460381948091</v>
      </c>
    </row>
    <row r="27" spans="1:16" x14ac:dyDescent="0.2">
      <c r="A27" s="185">
        <v>2013</v>
      </c>
      <c r="B27" s="185"/>
      <c r="C27" s="159">
        <v>96.654900476917916</v>
      </c>
      <c r="D27" s="159">
        <v>91.277939476475495</v>
      </c>
      <c r="E27" s="159">
        <v>98.117421844494402</v>
      </c>
      <c r="F27" s="159">
        <v>108.35839669392377</v>
      </c>
      <c r="G27" s="159">
        <v>95.479462596552295</v>
      </c>
      <c r="H27" s="159">
        <v>111.8207665585133</v>
      </c>
      <c r="I27" s="159">
        <v>83.061956828422211</v>
      </c>
      <c r="J27" s="159">
        <v>92.473896839288827</v>
      </c>
      <c r="K27" s="159">
        <v>96.799022769779214</v>
      </c>
      <c r="L27" s="159">
        <v>95.197798183447233</v>
      </c>
      <c r="M27" s="159">
        <v>91.839160645809471</v>
      </c>
      <c r="N27" s="159">
        <v>96.392028902860972</v>
      </c>
      <c r="O27" s="184">
        <v>99.796158171203913</v>
      </c>
      <c r="P27" s="159">
        <v>98.051831110535176</v>
      </c>
    </row>
    <row r="28" spans="1:16" x14ac:dyDescent="0.2">
      <c r="A28" s="185">
        <v>2014</v>
      </c>
      <c r="B28" s="185"/>
      <c r="C28" s="159">
        <v>98.664108401869754</v>
      </c>
      <c r="D28" s="159">
        <v>100.63701370030466</v>
      </c>
      <c r="E28" s="159">
        <v>102.12183912302379</v>
      </c>
      <c r="F28" s="159">
        <v>121.93400250409371</v>
      </c>
      <c r="G28" s="159">
        <v>101.09979216711865</v>
      </c>
      <c r="H28" s="159">
        <v>104.04644248666892</v>
      </c>
      <c r="I28" s="159">
        <v>83.849964337228798</v>
      </c>
      <c r="J28" s="159">
        <v>93.507376478679973</v>
      </c>
      <c r="K28" s="159">
        <v>98.304525483806259</v>
      </c>
      <c r="L28" s="159">
        <v>96.880413536945852</v>
      </c>
      <c r="M28" s="159">
        <v>96.434995256325578</v>
      </c>
      <c r="N28" s="159">
        <v>98.322008101682684</v>
      </c>
      <c r="O28" s="184">
        <v>99.672741436345206</v>
      </c>
      <c r="P28" s="159">
        <v>99.717612887946984</v>
      </c>
    </row>
    <row r="29" spans="1:16" x14ac:dyDescent="0.2">
      <c r="A29" s="185">
        <v>2015</v>
      </c>
      <c r="B29" s="185"/>
      <c r="C29" s="159">
        <v>99.162158018541732</v>
      </c>
      <c r="D29" s="159">
        <v>99.237808233494718</v>
      </c>
      <c r="E29" s="159">
        <v>101.94416268919909</v>
      </c>
      <c r="F29" s="159">
        <v>112.68375056364916</v>
      </c>
      <c r="G29" s="159">
        <v>101.1839938476396</v>
      </c>
      <c r="H29" s="159">
        <v>103.95280558840774</v>
      </c>
      <c r="I29" s="159">
        <v>90.899855634595724</v>
      </c>
      <c r="J29" s="159">
        <v>98.571505125003029</v>
      </c>
      <c r="K29" s="159">
        <v>98.605319777892191</v>
      </c>
      <c r="L29" s="159">
        <v>98.171981828016229</v>
      </c>
      <c r="M29" s="159">
        <v>99.403659440101023</v>
      </c>
      <c r="N29" s="159">
        <v>97.844963452629372</v>
      </c>
      <c r="O29" s="184">
        <v>99.472512561514506</v>
      </c>
      <c r="P29" s="159">
        <v>99.747201831902558</v>
      </c>
    </row>
    <row r="30" spans="1:16" x14ac:dyDescent="0.2">
      <c r="A30" s="185">
        <v>2016</v>
      </c>
      <c r="B30" s="185"/>
      <c r="C30" s="159">
        <v>100.00000000000001</v>
      </c>
      <c r="D30" s="159">
        <v>99.999999999999986</v>
      </c>
      <c r="E30" s="159">
        <v>100</v>
      </c>
      <c r="F30" s="159">
        <v>99.999999999999986</v>
      </c>
      <c r="G30" s="159">
        <v>100</v>
      </c>
      <c r="H30" s="159">
        <v>100</v>
      </c>
      <c r="I30" s="159">
        <v>100</v>
      </c>
      <c r="J30" s="159">
        <v>100.00000000000001</v>
      </c>
      <c r="K30" s="159">
        <v>100.00000000000001</v>
      </c>
      <c r="L30" s="159">
        <v>99.999999999999986</v>
      </c>
      <c r="M30" s="159">
        <v>100.00000000000003</v>
      </c>
      <c r="N30" s="159">
        <v>100</v>
      </c>
      <c r="O30" s="184">
        <v>100</v>
      </c>
      <c r="P30" s="159">
        <v>100</v>
      </c>
    </row>
    <row r="31" spans="1:16" x14ac:dyDescent="0.2">
      <c r="A31" s="185">
        <v>2017</v>
      </c>
      <c r="B31" s="185"/>
      <c r="C31" s="159">
        <v>101.12167505560315</v>
      </c>
      <c r="D31" s="159">
        <v>105.81676478237537</v>
      </c>
      <c r="E31" s="159">
        <v>102.00426073007625</v>
      </c>
      <c r="F31" s="159">
        <v>105.06317788320851</v>
      </c>
      <c r="G31" s="159">
        <v>101.88782004475728</v>
      </c>
      <c r="H31" s="159">
        <v>100.74044494953608</v>
      </c>
      <c r="I31" s="159">
        <v>101.76768223765447</v>
      </c>
      <c r="J31" s="159">
        <v>103.37748080676305</v>
      </c>
      <c r="K31" s="159">
        <v>100.67050204617435</v>
      </c>
      <c r="L31" s="159">
        <v>100.86675419271705</v>
      </c>
      <c r="M31" s="159">
        <v>101.00568205126574</v>
      </c>
      <c r="N31" s="159">
        <v>100.66382196170005</v>
      </c>
      <c r="O31" s="184">
        <v>100.47380434856177</v>
      </c>
      <c r="P31" s="159">
        <v>100.74699844658205</v>
      </c>
    </row>
    <row r="32" spans="1:16" x14ac:dyDescent="0.2">
      <c r="A32" s="185">
        <v>2018</v>
      </c>
      <c r="B32" s="185"/>
      <c r="C32" s="159">
        <v>102.55408257603048</v>
      </c>
      <c r="D32" s="159">
        <v>103.31892215201128</v>
      </c>
      <c r="E32" s="159">
        <v>104.82636485854445</v>
      </c>
      <c r="F32" s="159">
        <v>105.08010161175902</v>
      </c>
      <c r="G32" s="159">
        <v>105.4217015057973</v>
      </c>
      <c r="H32" s="159">
        <v>103.74137377177773</v>
      </c>
      <c r="I32" s="159">
        <v>102.57049088390318</v>
      </c>
      <c r="J32" s="159">
        <v>103.18960082011017</v>
      </c>
      <c r="K32" s="159">
        <v>101.98095713078757</v>
      </c>
      <c r="L32" s="159">
        <v>103.16886825895334</v>
      </c>
      <c r="M32" s="159">
        <v>102.25155499295676</v>
      </c>
      <c r="N32" s="159">
        <v>102.24359326333132</v>
      </c>
      <c r="O32" s="184">
        <v>100.98590628207444</v>
      </c>
      <c r="P32" s="159">
        <v>101.92421067995657</v>
      </c>
    </row>
    <row r="33" spans="1:16" ht="15" customHeight="1" x14ac:dyDescent="0.2">
      <c r="C33" s="89"/>
      <c r="D33" s="89"/>
      <c r="E33" s="89"/>
      <c r="F33" s="89"/>
      <c r="G33" s="89"/>
      <c r="O33" s="197"/>
    </row>
    <row r="34" spans="1:16" ht="12.75" customHeight="1" x14ac:dyDescent="0.2">
      <c r="A34" s="93" t="s">
        <v>18</v>
      </c>
      <c r="B34" s="93"/>
      <c r="C34" s="89"/>
      <c r="D34" s="89"/>
      <c r="E34" s="89"/>
      <c r="F34" s="89"/>
      <c r="G34" s="89"/>
      <c r="O34" s="197"/>
    </row>
    <row r="35" spans="1:16" ht="26.25" customHeight="1" x14ac:dyDescent="0.2">
      <c r="A35" s="185">
        <v>1998</v>
      </c>
      <c r="B35" s="185" t="s">
        <v>3</v>
      </c>
      <c r="C35" s="159">
        <v>77.863641955489214</v>
      </c>
      <c r="D35" s="159">
        <v>75.60021072242013</v>
      </c>
      <c r="E35" s="159">
        <v>96.744388171304436</v>
      </c>
      <c r="F35" s="159">
        <v>91.326871589715694</v>
      </c>
      <c r="G35" s="159">
        <v>99.850416820074912</v>
      </c>
      <c r="H35" s="159">
        <v>110.5152695854115</v>
      </c>
      <c r="I35" s="159">
        <v>65.838603759280375</v>
      </c>
      <c r="J35" s="159">
        <v>90.285674987252932</v>
      </c>
      <c r="K35" s="159">
        <v>72.616156314427869</v>
      </c>
      <c r="L35" s="159">
        <v>76.695776545254105</v>
      </c>
      <c r="M35" s="159">
        <v>66.052721616594198</v>
      </c>
      <c r="N35" s="159">
        <v>61.836437029730128</v>
      </c>
      <c r="O35" s="184">
        <v>87.360190295433256</v>
      </c>
      <c r="P35" s="159">
        <v>82.890395439042223</v>
      </c>
    </row>
    <row r="36" spans="1:16" ht="12.75" customHeight="1" x14ac:dyDescent="0.2">
      <c r="A36" s="185"/>
      <c r="B36" s="185" t="s">
        <v>4</v>
      </c>
      <c r="C36" s="159">
        <v>77.882269162933227</v>
      </c>
      <c r="D36" s="159">
        <v>76.850351734205958</v>
      </c>
      <c r="E36" s="159">
        <v>96.857448075378827</v>
      </c>
      <c r="F36" s="159">
        <v>94.109351255434021</v>
      </c>
      <c r="G36" s="159">
        <v>99.79303728451859</v>
      </c>
      <c r="H36" s="159">
        <v>111.14132719723149</v>
      </c>
      <c r="I36" s="159">
        <v>63.881159669952183</v>
      </c>
      <c r="J36" s="159">
        <v>89.441710736081504</v>
      </c>
      <c r="K36" s="159">
        <v>72.645115100923931</v>
      </c>
      <c r="L36" s="159">
        <v>78.224337140405595</v>
      </c>
      <c r="M36" s="159">
        <v>67.322466253135559</v>
      </c>
      <c r="N36" s="159">
        <v>61.601492961349663</v>
      </c>
      <c r="O36" s="184">
        <v>86.132366081463047</v>
      </c>
      <c r="P36" s="159">
        <v>82.935822980758772</v>
      </c>
    </row>
    <row r="37" spans="1:16" ht="12.75" customHeight="1" x14ac:dyDescent="0.2">
      <c r="A37" s="185"/>
      <c r="B37" s="185" t="s">
        <v>1</v>
      </c>
      <c r="C37" s="159">
        <v>77.513663622415237</v>
      </c>
      <c r="D37" s="159">
        <v>77.108205136514144</v>
      </c>
      <c r="E37" s="159">
        <v>94.149465906072351</v>
      </c>
      <c r="F37" s="159">
        <v>87.312164229478796</v>
      </c>
      <c r="G37" s="159">
        <v>96.591269126470436</v>
      </c>
      <c r="H37" s="159">
        <v>111.38440913845676</v>
      </c>
      <c r="I37" s="159">
        <v>67.100746702903265</v>
      </c>
      <c r="J37" s="159">
        <v>91.382874515926275</v>
      </c>
      <c r="K37" s="159">
        <v>72.701647341367746</v>
      </c>
      <c r="L37" s="159">
        <v>77.962426677713836</v>
      </c>
      <c r="M37" s="159">
        <v>66.081631448079662</v>
      </c>
      <c r="N37" s="159">
        <v>61.389470452846759</v>
      </c>
      <c r="O37" s="184">
        <v>87.464768905817564</v>
      </c>
      <c r="P37" s="159">
        <v>82.564115261742643</v>
      </c>
    </row>
    <row r="38" spans="1:16" ht="12.75" customHeight="1" x14ac:dyDescent="0.2">
      <c r="A38" s="185"/>
      <c r="B38" s="185" t="s">
        <v>2</v>
      </c>
      <c r="C38" s="159">
        <v>77.496490858133726</v>
      </c>
      <c r="D38" s="159">
        <v>77.85629069551922</v>
      </c>
      <c r="E38" s="159">
        <v>94.094431803103532</v>
      </c>
      <c r="F38" s="159">
        <v>90.529019784166351</v>
      </c>
      <c r="G38" s="159">
        <v>95.231331693289945</v>
      </c>
      <c r="H38" s="159">
        <v>114.43254812282102</v>
      </c>
      <c r="I38" s="159">
        <v>71.667967700176931</v>
      </c>
      <c r="J38" s="159">
        <v>89.806953392718029</v>
      </c>
      <c r="K38" s="159">
        <v>72.790380763503691</v>
      </c>
      <c r="L38" s="159">
        <v>78.183170315584988</v>
      </c>
      <c r="M38" s="159">
        <v>66.758603108576921</v>
      </c>
      <c r="N38" s="159">
        <v>60.809822950968353</v>
      </c>
      <c r="O38" s="184">
        <v>88.242317258804363</v>
      </c>
      <c r="P38" s="159">
        <v>82.566645044772372</v>
      </c>
    </row>
    <row r="39" spans="1:16" ht="26.25" customHeight="1" x14ac:dyDescent="0.2">
      <c r="A39" s="185">
        <v>1999</v>
      </c>
      <c r="B39" s="185" t="s">
        <v>3</v>
      </c>
      <c r="C39" s="159">
        <v>77.820740981855209</v>
      </c>
      <c r="D39" s="159">
        <v>79.0309613053563</v>
      </c>
      <c r="E39" s="159">
        <v>94.768739761856835</v>
      </c>
      <c r="F39" s="159">
        <v>85.563250529805615</v>
      </c>
      <c r="G39" s="159">
        <v>96.670031138062328</v>
      </c>
      <c r="H39" s="159">
        <v>112.8487209825675</v>
      </c>
      <c r="I39" s="159">
        <v>74.335475927760399</v>
      </c>
      <c r="J39" s="159">
        <v>83.71560920322716</v>
      </c>
      <c r="K39" s="159">
        <v>73.462437888466624</v>
      </c>
      <c r="L39" s="159">
        <v>78.233784681827885</v>
      </c>
      <c r="M39" s="159">
        <v>69.139056779276999</v>
      </c>
      <c r="N39" s="159">
        <v>61.796914799410011</v>
      </c>
      <c r="O39" s="184">
        <v>88.012680083606355</v>
      </c>
      <c r="P39" s="159">
        <v>82.933028126534637</v>
      </c>
    </row>
    <row r="40" spans="1:16" ht="12.75" customHeight="1" x14ac:dyDescent="0.2">
      <c r="A40" s="185"/>
      <c r="B40" s="185" t="s">
        <v>4</v>
      </c>
      <c r="C40" s="159">
        <v>77.80888017764822</v>
      </c>
      <c r="D40" s="159">
        <v>79.08067207604492</v>
      </c>
      <c r="E40" s="159">
        <v>92.681226673828647</v>
      </c>
      <c r="F40" s="159">
        <v>81.042909765963543</v>
      </c>
      <c r="G40" s="159">
        <v>94.475743605589628</v>
      </c>
      <c r="H40" s="159">
        <v>111.77129794425757</v>
      </c>
      <c r="I40" s="159">
        <v>74.864829463548674</v>
      </c>
      <c r="J40" s="159">
        <v>86.039476862715816</v>
      </c>
      <c r="K40" s="159">
        <v>73.81773216008294</v>
      </c>
      <c r="L40" s="159">
        <v>76.923135925391023</v>
      </c>
      <c r="M40" s="159">
        <v>69.133327541341103</v>
      </c>
      <c r="N40" s="159">
        <v>62.998943572867418</v>
      </c>
      <c r="O40" s="184">
        <v>88.374176573393029</v>
      </c>
      <c r="P40" s="159">
        <v>82.941314636328713</v>
      </c>
    </row>
    <row r="41" spans="1:16" ht="12.75" customHeight="1" x14ac:dyDescent="0.2">
      <c r="A41" s="185"/>
      <c r="B41" s="185" t="s">
        <v>1</v>
      </c>
      <c r="C41" s="159">
        <v>78.905651726353113</v>
      </c>
      <c r="D41" s="159">
        <v>80.754688772593411</v>
      </c>
      <c r="E41" s="159">
        <v>93.352238932221795</v>
      </c>
      <c r="F41" s="159">
        <v>80.390933792694497</v>
      </c>
      <c r="G41" s="159">
        <v>94.410602760268361</v>
      </c>
      <c r="H41" s="159">
        <v>112.24504746016251</v>
      </c>
      <c r="I41" s="159">
        <v>83.855549579231166</v>
      </c>
      <c r="J41" s="159">
        <v>88.713366808234554</v>
      </c>
      <c r="K41" s="159">
        <v>74.90149823839846</v>
      </c>
      <c r="L41" s="159">
        <v>78.909220518572212</v>
      </c>
      <c r="M41" s="159">
        <v>69.995240769864537</v>
      </c>
      <c r="N41" s="159">
        <v>63.988167927097564</v>
      </c>
      <c r="O41" s="184">
        <v>89.031209473037904</v>
      </c>
      <c r="P41" s="159">
        <v>84.147802320741533</v>
      </c>
    </row>
    <row r="42" spans="1:16" ht="12.75" customHeight="1" x14ac:dyDescent="0.2">
      <c r="A42" s="185"/>
      <c r="B42" s="185" t="s">
        <v>2</v>
      </c>
      <c r="C42" s="159">
        <v>80.016460665361848</v>
      </c>
      <c r="D42" s="159">
        <v>82.149437968390217</v>
      </c>
      <c r="E42" s="159">
        <v>94.40313598866301</v>
      </c>
      <c r="F42" s="159">
        <v>81.114966124237597</v>
      </c>
      <c r="G42" s="159">
        <v>95.545978181206436</v>
      </c>
      <c r="H42" s="159">
        <v>115.36874524758778</v>
      </c>
      <c r="I42" s="159">
        <v>82.578818840349044</v>
      </c>
      <c r="J42" s="159">
        <v>90.80299191821544</v>
      </c>
      <c r="K42" s="159">
        <v>75.949750230304033</v>
      </c>
      <c r="L42" s="159">
        <v>80.071714508183106</v>
      </c>
      <c r="M42" s="159">
        <v>71.032135845648796</v>
      </c>
      <c r="N42" s="159">
        <v>65.827207303988004</v>
      </c>
      <c r="O42" s="184">
        <v>88.710989012606987</v>
      </c>
      <c r="P42" s="159">
        <v>85.370339210643976</v>
      </c>
    </row>
    <row r="43" spans="1:16" ht="26.25" customHeight="1" x14ac:dyDescent="0.2">
      <c r="A43" s="185">
        <v>2000</v>
      </c>
      <c r="B43" s="185" t="s">
        <v>3</v>
      </c>
      <c r="C43" s="159">
        <v>80.947997095936771</v>
      </c>
      <c r="D43" s="159">
        <v>83.523828753779057</v>
      </c>
      <c r="E43" s="159">
        <v>94.769887157685488</v>
      </c>
      <c r="F43" s="159">
        <v>81.884339225267709</v>
      </c>
      <c r="G43" s="159">
        <v>97.057124275753637</v>
      </c>
      <c r="H43" s="159">
        <v>110.99036671105057</v>
      </c>
      <c r="I43" s="159">
        <v>77.123774860748441</v>
      </c>
      <c r="J43" s="159">
        <v>101.60412114314772</v>
      </c>
      <c r="K43" s="159">
        <v>76.273320995251765</v>
      </c>
      <c r="L43" s="159">
        <v>78.979832422452162</v>
      </c>
      <c r="M43" s="159">
        <v>73.238670899307365</v>
      </c>
      <c r="N43" s="159">
        <v>66.01117242396613</v>
      </c>
      <c r="O43" s="184">
        <v>89.418837378487055</v>
      </c>
      <c r="P43" s="159">
        <v>86.402610791314913</v>
      </c>
    </row>
    <row r="44" spans="1:16" ht="12.75" customHeight="1" x14ac:dyDescent="0.2">
      <c r="A44" s="185"/>
      <c r="B44" s="185" t="s">
        <v>4</v>
      </c>
      <c r="C44" s="159">
        <v>81.017984108555282</v>
      </c>
      <c r="D44" s="159">
        <v>86.264939417393947</v>
      </c>
      <c r="E44" s="159">
        <v>96.224062945465818</v>
      </c>
      <c r="F44" s="159">
        <v>82.918571503628556</v>
      </c>
      <c r="G44" s="159">
        <v>98.43831269530952</v>
      </c>
      <c r="H44" s="159">
        <v>112.21947278168261</v>
      </c>
      <c r="I44" s="159">
        <v>80.038436362420541</v>
      </c>
      <c r="J44" s="159">
        <v>91.481110151025689</v>
      </c>
      <c r="K44" s="159">
        <v>76.701614718095655</v>
      </c>
      <c r="L44" s="159">
        <v>78.065186904319191</v>
      </c>
      <c r="M44" s="159">
        <v>77.102478541060151</v>
      </c>
      <c r="N44" s="159">
        <v>66.298090862692632</v>
      </c>
      <c r="O44" s="184">
        <v>89.477695966051598</v>
      </c>
      <c r="P44" s="159">
        <v>86.515787543429653</v>
      </c>
    </row>
    <row r="45" spans="1:16" ht="12.75" customHeight="1" x14ac:dyDescent="0.2">
      <c r="A45" s="185"/>
      <c r="B45" s="185" t="s">
        <v>1</v>
      </c>
      <c r="C45" s="159">
        <v>81.642750862617362</v>
      </c>
      <c r="D45" s="159">
        <v>86.166561871520628</v>
      </c>
      <c r="E45" s="159">
        <v>95.598154002229364</v>
      </c>
      <c r="F45" s="159">
        <v>82.3755369746642</v>
      </c>
      <c r="G45" s="159">
        <v>98.130408471660047</v>
      </c>
      <c r="H45" s="159">
        <v>111.03135685374035</v>
      </c>
      <c r="I45" s="159">
        <v>76.639696872967093</v>
      </c>
      <c r="J45" s="159">
        <v>92.903611472875852</v>
      </c>
      <c r="K45" s="159">
        <v>77.582347544072448</v>
      </c>
      <c r="L45" s="159">
        <v>78.25099035600681</v>
      </c>
      <c r="M45" s="159">
        <v>77.619426419513076</v>
      </c>
      <c r="N45" s="159">
        <v>68.40693150135192</v>
      </c>
      <c r="O45" s="184">
        <v>89.121039706798342</v>
      </c>
      <c r="P45" s="159">
        <v>87.177526467883268</v>
      </c>
    </row>
    <row r="46" spans="1:16" ht="12.75" customHeight="1" x14ac:dyDescent="0.2">
      <c r="A46" s="185"/>
      <c r="B46" s="185" t="s">
        <v>2</v>
      </c>
      <c r="C46" s="159">
        <v>81.626604254336542</v>
      </c>
      <c r="D46" s="159">
        <v>85.697872684136826</v>
      </c>
      <c r="E46" s="159">
        <v>96.013366481110268</v>
      </c>
      <c r="F46" s="159">
        <v>83.478880111029227</v>
      </c>
      <c r="G46" s="159">
        <v>98.58759333940796</v>
      </c>
      <c r="H46" s="159">
        <v>107.99040719702774</v>
      </c>
      <c r="I46" s="159">
        <v>79.424378124783843</v>
      </c>
      <c r="J46" s="159">
        <v>91.856409618920807</v>
      </c>
      <c r="K46" s="159">
        <v>77.551967064709544</v>
      </c>
      <c r="L46" s="159">
        <v>77.70846925593689</v>
      </c>
      <c r="M46" s="159">
        <v>80.128863425170493</v>
      </c>
      <c r="N46" s="159">
        <v>67.453502393130961</v>
      </c>
      <c r="O46" s="184">
        <v>89.728549517900561</v>
      </c>
      <c r="P46" s="159">
        <v>87.154863078178153</v>
      </c>
    </row>
    <row r="47" spans="1:16" ht="26.25" customHeight="1" x14ac:dyDescent="0.2">
      <c r="A47" s="185">
        <v>2001</v>
      </c>
      <c r="B47" s="185" t="s">
        <v>3</v>
      </c>
      <c r="C47" s="159">
        <v>82.656038938320833</v>
      </c>
      <c r="D47" s="159">
        <v>84.627828933491855</v>
      </c>
      <c r="E47" s="159">
        <v>95.112676146046482</v>
      </c>
      <c r="F47" s="159">
        <v>84.07081119599529</v>
      </c>
      <c r="G47" s="159">
        <v>96.874648712993718</v>
      </c>
      <c r="H47" s="159">
        <v>109.98763094061232</v>
      </c>
      <c r="I47" s="159">
        <v>80.522557982787234</v>
      </c>
      <c r="J47" s="159">
        <v>91.762754908536238</v>
      </c>
      <c r="K47" s="159">
        <v>79.173216294499611</v>
      </c>
      <c r="L47" s="159">
        <v>80.28065258717649</v>
      </c>
      <c r="M47" s="159">
        <v>82.596205135721632</v>
      </c>
      <c r="N47" s="159">
        <v>69.196863094912175</v>
      </c>
      <c r="O47" s="184">
        <v>90.163045310070046</v>
      </c>
      <c r="P47" s="159">
        <v>88.248527590922535</v>
      </c>
    </row>
    <row r="48" spans="1:16" ht="12.75" customHeight="1" x14ac:dyDescent="0.2">
      <c r="A48" s="185"/>
      <c r="B48" s="185" t="s">
        <v>4</v>
      </c>
      <c r="C48" s="159">
        <v>82.4494727007948</v>
      </c>
      <c r="D48" s="159">
        <v>83.349041470116987</v>
      </c>
      <c r="E48" s="159">
        <v>94.196295141915456</v>
      </c>
      <c r="F48" s="159">
        <v>85.005844481764726</v>
      </c>
      <c r="G48" s="159">
        <v>94.465359250663468</v>
      </c>
      <c r="H48" s="159">
        <v>110.3750337163444</v>
      </c>
      <c r="I48" s="159">
        <v>88.453776090407729</v>
      </c>
      <c r="J48" s="159">
        <v>87.869121305858997</v>
      </c>
      <c r="K48" s="159">
        <v>79.435622015588933</v>
      </c>
      <c r="L48" s="159">
        <v>81.935312112059734</v>
      </c>
      <c r="M48" s="159">
        <v>81.480830175218358</v>
      </c>
      <c r="N48" s="159">
        <v>69.267323294841802</v>
      </c>
      <c r="O48" s="184">
        <v>90.353636461916253</v>
      </c>
      <c r="P48" s="159">
        <v>88.022509670923398</v>
      </c>
    </row>
    <row r="49" spans="1:16" ht="12.75" customHeight="1" x14ac:dyDescent="0.2">
      <c r="A49" s="185"/>
      <c r="B49" s="185" t="s">
        <v>1</v>
      </c>
      <c r="C49" s="159">
        <v>82.973639540707993</v>
      </c>
      <c r="D49" s="159">
        <v>82.298010637338379</v>
      </c>
      <c r="E49" s="159">
        <v>92.263471338168458</v>
      </c>
      <c r="F49" s="159">
        <v>86.448234427209059</v>
      </c>
      <c r="G49" s="159">
        <v>91.209291536367772</v>
      </c>
      <c r="H49" s="159">
        <v>111.50797720724363</v>
      </c>
      <c r="I49" s="159">
        <v>90.030497730183157</v>
      </c>
      <c r="J49" s="159">
        <v>81.933517495778418</v>
      </c>
      <c r="K49" s="159">
        <v>81.057406497480414</v>
      </c>
      <c r="L49" s="159">
        <v>83.973670311882088</v>
      </c>
      <c r="M49" s="159">
        <v>85.331330013200642</v>
      </c>
      <c r="N49" s="159">
        <v>69.748529235861696</v>
      </c>
      <c r="O49" s="184">
        <v>92.362310125200096</v>
      </c>
      <c r="P49" s="159">
        <v>88.574236086800354</v>
      </c>
    </row>
    <row r="50" spans="1:16" ht="12.75" customHeight="1" x14ac:dyDescent="0.2">
      <c r="A50" s="185"/>
      <c r="B50" s="185" t="s">
        <v>2</v>
      </c>
      <c r="C50" s="159">
        <v>84.274551969357077</v>
      </c>
      <c r="D50" s="159">
        <v>81.790716891986207</v>
      </c>
      <c r="E50" s="159">
        <v>91.633143894651639</v>
      </c>
      <c r="F50" s="159">
        <v>85.699424749126393</v>
      </c>
      <c r="G50" s="159">
        <v>90.896967866802783</v>
      </c>
      <c r="H50" s="159">
        <v>109.08991542880648</v>
      </c>
      <c r="I50" s="159">
        <v>88.486263392327174</v>
      </c>
      <c r="J50" s="159">
        <v>84.591504574573406</v>
      </c>
      <c r="K50" s="159">
        <v>82.742492685733325</v>
      </c>
      <c r="L50" s="159">
        <v>86.90693523275462</v>
      </c>
      <c r="M50" s="159">
        <v>88.224761909019762</v>
      </c>
      <c r="N50" s="159">
        <v>71.052941799775297</v>
      </c>
      <c r="O50" s="184">
        <v>93.235507124701442</v>
      </c>
      <c r="P50" s="159">
        <v>89.954965555757923</v>
      </c>
    </row>
    <row r="51" spans="1:16" ht="26.25" customHeight="1" x14ac:dyDescent="0.2">
      <c r="A51" s="185">
        <v>2002</v>
      </c>
      <c r="B51" s="185" t="s">
        <v>3</v>
      </c>
      <c r="C51" s="159">
        <v>84.142679328861036</v>
      </c>
      <c r="D51" s="159">
        <v>80.968059615055836</v>
      </c>
      <c r="E51" s="159">
        <v>90.46314791526305</v>
      </c>
      <c r="F51" s="159">
        <v>81.307309185968634</v>
      </c>
      <c r="G51" s="159">
        <v>89.68950331030706</v>
      </c>
      <c r="H51" s="159">
        <v>111.26689468598576</v>
      </c>
      <c r="I51" s="159">
        <v>89.891634311399855</v>
      </c>
      <c r="J51" s="159">
        <v>86.979079468328663</v>
      </c>
      <c r="K51" s="159">
        <v>82.651391738625307</v>
      </c>
      <c r="L51" s="159">
        <v>85.809901047995709</v>
      </c>
      <c r="M51" s="159">
        <v>91.032940822834533</v>
      </c>
      <c r="N51" s="159">
        <v>71.144200355213158</v>
      </c>
      <c r="O51" s="184">
        <v>92.406987145206145</v>
      </c>
      <c r="P51" s="159">
        <v>89.806225538196401</v>
      </c>
    </row>
    <row r="52" spans="1:16" ht="12.75" customHeight="1" x14ac:dyDescent="0.2">
      <c r="A52" s="185"/>
      <c r="B52" s="185" t="s">
        <v>4</v>
      </c>
      <c r="C52" s="159">
        <v>84.299650368663663</v>
      </c>
      <c r="D52" s="159">
        <v>80.766785151805905</v>
      </c>
      <c r="E52" s="159">
        <v>90.984705367819927</v>
      </c>
      <c r="F52" s="159">
        <v>77.977142910268867</v>
      </c>
      <c r="G52" s="159">
        <v>90.485364399825642</v>
      </c>
      <c r="H52" s="159">
        <v>115.01512109262585</v>
      </c>
      <c r="I52" s="159">
        <v>91.296481099778717</v>
      </c>
      <c r="J52" s="159">
        <v>88.64469112881774</v>
      </c>
      <c r="K52" s="159">
        <v>82.605744044652482</v>
      </c>
      <c r="L52" s="159">
        <v>85.356961078945957</v>
      </c>
      <c r="M52" s="159">
        <v>87.587662451908784</v>
      </c>
      <c r="N52" s="159">
        <v>72.08804204671307</v>
      </c>
      <c r="O52" s="184">
        <v>92.628424322492506</v>
      </c>
      <c r="P52" s="159">
        <v>89.965769974418876</v>
      </c>
    </row>
    <row r="53" spans="1:16" ht="12.75" customHeight="1" x14ac:dyDescent="0.2">
      <c r="A53" s="185"/>
      <c r="B53" s="185" t="s">
        <v>230</v>
      </c>
      <c r="C53" s="159">
        <v>85.634169460096132</v>
      </c>
      <c r="D53" s="159">
        <v>81.674090448599685</v>
      </c>
      <c r="E53" s="159">
        <v>91.276996427269552</v>
      </c>
      <c r="F53" s="159">
        <v>74.190020673486899</v>
      </c>
      <c r="G53" s="159">
        <v>91.003329214622795</v>
      </c>
      <c r="H53" s="159">
        <v>115.04752144260155</v>
      </c>
      <c r="I53" s="159">
        <v>96.909101760454817</v>
      </c>
      <c r="J53" s="159">
        <v>95.781562000818511</v>
      </c>
      <c r="K53" s="159">
        <v>83.7331048963661</v>
      </c>
      <c r="L53" s="159">
        <v>87.622772588781828</v>
      </c>
      <c r="M53" s="159">
        <v>88.107582631725236</v>
      </c>
      <c r="N53" s="159">
        <v>73.015486126354361</v>
      </c>
      <c r="O53" s="184">
        <v>93.53050508961708</v>
      </c>
      <c r="P53" s="159">
        <v>91.378713949399526</v>
      </c>
    </row>
    <row r="54" spans="1:16" ht="12.75" customHeight="1" x14ac:dyDescent="0.2">
      <c r="A54" s="185"/>
      <c r="B54" s="185" t="s">
        <v>2</v>
      </c>
      <c r="C54" s="159">
        <v>85.797805935750901</v>
      </c>
      <c r="D54" s="159">
        <v>83.034905146911385</v>
      </c>
      <c r="E54" s="159">
        <v>88.832432348467904</v>
      </c>
      <c r="F54" s="159">
        <v>71.010298404242178</v>
      </c>
      <c r="G54" s="159">
        <v>88.74751419344463</v>
      </c>
      <c r="H54" s="159">
        <v>111.44941530256959</v>
      </c>
      <c r="I54" s="159">
        <v>95.552852388836683</v>
      </c>
      <c r="J54" s="159">
        <v>92.517715116687327</v>
      </c>
      <c r="K54" s="159">
        <v>84.72992873487172</v>
      </c>
      <c r="L54" s="159">
        <v>88.216947005425681</v>
      </c>
      <c r="M54" s="159">
        <v>88.115990878246251</v>
      </c>
      <c r="N54" s="159">
        <v>74.18021910316746</v>
      </c>
      <c r="O54" s="184">
        <v>94.944896990452548</v>
      </c>
      <c r="P54" s="159">
        <v>91.542035265714034</v>
      </c>
    </row>
    <row r="55" spans="1:16" ht="26.25" customHeight="1" x14ac:dyDescent="0.2">
      <c r="A55" s="185">
        <v>2003</v>
      </c>
      <c r="B55" s="185" t="s">
        <v>3</v>
      </c>
      <c r="C55" s="159">
        <v>86.465891525850694</v>
      </c>
      <c r="D55" s="159">
        <v>82.924214671157657</v>
      </c>
      <c r="E55" s="159">
        <v>89.668775771992543</v>
      </c>
      <c r="F55" s="159">
        <v>72.700014461682102</v>
      </c>
      <c r="G55" s="159">
        <v>88.843265271222506</v>
      </c>
      <c r="H55" s="159">
        <v>115.32615231599044</v>
      </c>
      <c r="I55" s="159">
        <v>98.74514725709308</v>
      </c>
      <c r="J55" s="159">
        <v>90.908331502310858</v>
      </c>
      <c r="K55" s="159">
        <v>85.565852645963744</v>
      </c>
      <c r="L55" s="159">
        <v>86.638651410721295</v>
      </c>
      <c r="M55" s="159">
        <v>93.062753138949532</v>
      </c>
      <c r="N55" s="159">
        <v>75.377912787016911</v>
      </c>
      <c r="O55" s="184">
        <v>95.151231752741808</v>
      </c>
      <c r="P55" s="159">
        <v>92.243472293828717</v>
      </c>
    </row>
    <row r="56" spans="1:16" ht="12.75" customHeight="1" x14ac:dyDescent="0.2">
      <c r="A56" s="185"/>
      <c r="B56" s="185" t="s">
        <v>4</v>
      </c>
      <c r="C56" s="159">
        <v>87.526391217617373</v>
      </c>
      <c r="D56" s="159">
        <v>83.587169745270003</v>
      </c>
      <c r="E56" s="159">
        <v>87.971531086846952</v>
      </c>
      <c r="F56" s="159">
        <v>72.568542031697191</v>
      </c>
      <c r="G56" s="159">
        <v>87.394184218772537</v>
      </c>
      <c r="H56" s="159">
        <v>113.13995807330269</v>
      </c>
      <c r="I56" s="159">
        <v>92.557781122783226</v>
      </c>
      <c r="J56" s="159">
        <v>93.108570343929657</v>
      </c>
      <c r="K56" s="159">
        <v>87.177472497379384</v>
      </c>
      <c r="L56" s="159">
        <v>89.133472654343024</v>
      </c>
      <c r="M56" s="159">
        <v>93.811339109550531</v>
      </c>
      <c r="N56" s="159">
        <v>77.692522509274966</v>
      </c>
      <c r="O56" s="184">
        <v>95.609931537773733</v>
      </c>
      <c r="P56" s="159">
        <v>93.363319604284854</v>
      </c>
    </row>
    <row r="57" spans="1:16" ht="12.75" customHeight="1" x14ac:dyDescent="0.2">
      <c r="A57" s="185"/>
      <c r="B57" s="185" t="s">
        <v>1</v>
      </c>
      <c r="C57" s="159">
        <v>88.469512831513427</v>
      </c>
      <c r="D57" s="159">
        <v>85.260924552058682</v>
      </c>
      <c r="E57" s="159">
        <v>87.323836164221746</v>
      </c>
      <c r="F57" s="159">
        <v>68.837434431957575</v>
      </c>
      <c r="G57" s="159">
        <v>87.292193283150723</v>
      </c>
      <c r="H57" s="159">
        <v>109.26916842582258</v>
      </c>
      <c r="I57" s="159">
        <v>96.793177618211047</v>
      </c>
      <c r="J57" s="159">
        <v>93.679639230535344</v>
      </c>
      <c r="K57" s="159">
        <v>88.506020042171301</v>
      </c>
      <c r="L57" s="159">
        <v>89.036288623849032</v>
      </c>
      <c r="M57" s="159">
        <v>94.254325680970268</v>
      </c>
      <c r="N57" s="159">
        <v>80.204641058552482</v>
      </c>
      <c r="O57" s="184">
        <v>96.540980705245019</v>
      </c>
      <c r="P57" s="159">
        <v>94.295848822604469</v>
      </c>
    </row>
    <row r="58" spans="1:16" ht="12.75" customHeight="1" x14ac:dyDescent="0.2">
      <c r="A58" s="185"/>
      <c r="B58" s="185" t="s">
        <v>2</v>
      </c>
      <c r="C58" s="159">
        <v>88.662880074952284</v>
      </c>
      <c r="D58" s="159">
        <v>86.889728121668043</v>
      </c>
      <c r="E58" s="159">
        <v>88.661156907158997</v>
      </c>
      <c r="F58" s="159">
        <v>70.749237371731979</v>
      </c>
      <c r="G58" s="159">
        <v>88.481422309222424</v>
      </c>
      <c r="H58" s="159">
        <v>111.61683347086961</v>
      </c>
      <c r="I58" s="159">
        <v>97.156931301013927</v>
      </c>
      <c r="J58" s="159">
        <v>95.254704869634622</v>
      </c>
      <c r="K58" s="159">
        <v>88.297014267672239</v>
      </c>
      <c r="L58" s="159">
        <v>89.348078607589926</v>
      </c>
      <c r="M58" s="159">
        <v>90.150578734848096</v>
      </c>
      <c r="N58" s="159">
        <v>80.616054620290811</v>
      </c>
      <c r="O58" s="184">
        <v>96.693644685111721</v>
      </c>
      <c r="P58" s="159">
        <v>94.42841769360588</v>
      </c>
    </row>
    <row r="59" spans="1:16" ht="26.25" customHeight="1" x14ac:dyDescent="0.2">
      <c r="A59" s="185">
        <v>2004</v>
      </c>
      <c r="B59" s="185" t="s">
        <v>3</v>
      </c>
      <c r="C59" s="159">
        <v>89.305843021110448</v>
      </c>
      <c r="D59" s="159">
        <v>87.96801696655973</v>
      </c>
      <c r="E59" s="159">
        <v>87.972653924143344</v>
      </c>
      <c r="F59" s="159">
        <v>69.557584248896518</v>
      </c>
      <c r="G59" s="159">
        <v>87.299042266375139</v>
      </c>
      <c r="H59" s="159">
        <v>110.86629136114381</v>
      </c>
      <c r="I59" s="159">
        <v>101.94637977265884</v>
      </c>
      <c r="J59" s="159">
        <v>96.754426516865578</v>
      </c>
      <c r="K59" s="159">
        <v>89.168253086973564</v>
      </c>
      <c r="L59" s="159">
        <v>90.588153318714561</v>
      </c>
      <c r="M59" s="159">
        <v>90.498955899609328</v>
      </c>
      <c r="N59" s="159">
        <v>81.59535010493731</v>
      </c>
      <c r="O59" s="184">
        <v>97.398463792194718</v>
      </c>
      <c r="P59" s="159">
        <v>95.039239973232156</v>
      </c>
    </row>
    <row r="60" spans="1:16" ht="12.75" customHeight="1" x14ac:dyDescent="0.2">
      <c r="A60" s="185"/>
      <c r="B60" s="185" t="s">
        <v>4</v>
      </c>
      <c r="C60" s="159">
        <v>89.430088499816009</v>
      </c>
      <c r="D60" s="159">
        <v>88.731102037364309</v>
      </c>
      <c r="E60" s="159">
        <v>88.730281457313211</v>
      </c>
      <c r="F60" s="159">
        <v>70.634425289296004</v>
      </c>
      <c r="G60" s="159">
        <v>88.475716092674148</v>
      </c>
      <c r="H60" s="159">
        <v>111.42840080407672</v>
      </c>
      <c r="I60" s="159">
        <v>98.355223711087802</v>
      </c>
      <c r="J60" s="159">
        <v>95.898685424114689</v>
      </c>
      <c r="K60" s="159">
        <v>89.213263250363397</v>
      </c>
      <c r="L60" s="159">
        <v>91.367484249989829</v>
      </c>
      <c r="M60" s="159">
        <v>92.524322096406493</v>
      </c>
      <c r="N60" s="159">
        <v>80.582392459138475</v>
      </c>
      <c r="O60" s="184">
        <v>97.653918602017157</v>
      </c>
      <c r="P60" s="159">
        <v>95.097523112563735</v>
      </c>
    </row>
    <row r="61" spans="1:16" ht="12.75" customHeight="1" x14ac:dyDescent="0.2">
      <c r="A61" s="185"/>
      <c r="B61" s="185" t="s">
        <v>1</v>
      </c>
      <c r="C61" s="159">
        <v>89.327174930609118</v>
      </c>
      <c r="D61" s="159">
        <v>88.689365054417721</v>
      </c>
      <c r="E61" s="159">
        <v>90.829213003057191</v>
      </c>
      <c r="F61" s="159">
        <v>76.496582041966718</v>
      </c>
      <c r="G61" s="159">
        <v>89.24059111123303</v>
      </c>
      <c r="H61" s="159">
        <v>118.89690946484409</v>
      </c>
      <c r="I61" s="159">
        <v>99.119276050184908</v>
      </c>
      <c r="J61" s="159">
        <v>95.303204036585086</v>
      </c>
      <c r="K61" s="159">
        <v>88.640998814346162</v>
      </c>
      <c r="L61" s="159">
        <v>90.199831133932534</v>
      </c>
      <c r="M61" s="159">
        <v>92.878951847874347</v>
      </c>
      <c r="N61" s="159">
        <v>80.142819635852433</v>
      </c>
      <c r="O61" s="184">
        <v>96.916578468454489</v>
      </c>
      <c r="P61" s="159">
        <v>94.867271466736668</v>
      </c>
    </row>
    <row r="62" spans="1:16" ht="12.75" customHeight="1" x14ac:dyDescent="0.2">
      <c r="A62" s="185"/>
      <c r="B62" s="185" t="s">
        <v>2</v>
      </c>
      <c r="C62" s="159">
        <v>90.490160470542207</v>
      </c>
      <c r="D62" s="159">
        <v>88.402080294144397</v>
      </c>
      <c r="E62" s="159">
        <v>92.643481988415743</v>
      </c>
      <c r="F62" s="159">
        <v>74.648025185467944</v>
      </c>
      <c r="G62" s="159">
        <v>93.278403777452027</v>
      </c>
      <c r="H62" s="159">
        <v>116.0267036028261</v>
      </c>
      <c r="I62" s="159">
        <v>93.332115773649136</v>
      </c>
      <c r="J62" s="159">
        <v>96.203482037382827</v>
      </c>
      <c r="K62" s="159">
        <v>89.708072137551383</v>
      </c>
      <c r="L62" s="159">
        <v>91.326653012929</v>
      </c>
      <c r="M62" s="159">
        <v>95.046117059440633</v>
      </c>
      <c r="N62" s="159">
        <v>80.93976892202177</v>
      </c>
      <c r="O62" s="184">
        <v>97.894294928834086</v>
      </c>
      <c r="P62" s="159">
        <v>95.980307528165</v>
      </c>
    </row>
    <row r="63" spans="1:16" ht="26.25" customHeight="1" x14ac:dyDescent="0.2">
      <c r="A63" s="185">
        <v>2005</v>
      </c>
      <c r="B63" s="185" t="s">
        <v>3</v>
      </c>
      <c r="C63" s="159">
        <v>90.555847156186999</v>
      </c>
      <c r="D63" s="159">
        <v>87.847992456581068</v>
      </c>
      <c r="E63" s="159">
        <v>93.252210000257264</v>
      </c>
      <c r="F63" s="159">
        <v>74.118530129728114</v>
      </c>
      <c r="G63" s="159">
        <v>94.149688665539358</v>
      </c>
      <c r="H63" s="159">
        <v>113.89103212366975</v>
      </c>
      <c r="I63" s="159">
        <v>96.587174993894578</v>
      </c>
      <c r="J63" s="159">
        <v>96.035467961692717</v>
      </c>
      <c r="K63" s="159">
        <v>89.689302427445952</v>
      </c>
      <c r="L63" s="159">
        <v>91.324527942811557</v>
      </c>
      <c r="M63" s="159">
        <v>94.076580499619311</v>
      </c>
      <c r="N63" s="159">
        <v>81.749846452814268</v>
      </c>
      <c r="O63" s="184">
        <v>97.157227180661096</v>
      </c>
      <c r="P63" s="159">
        <v>95.928122700108986</v>
      </c>
    </row>
    <row r="64" spans="1:16" ht="12.75" customHeight="1" x14ac:dyDescent="0.2">
      <c r="A64" s="185"/>
      <c r="B64" s="185" t="s">
        <v>4</v>
      </c>
      <c r="C64" s="159">
        <v>90.701089816394244</v>
      </c>
      <c r="D64" s="159">
        <v>86.952312049251077</v>
      </c>
      <c r="E64" s="159">
        <v>92.659421032279482</v>
      </c>
      <c r="F64" s="159">
        <v>75.375012807555066</v>
      </c>
      <c r="G64" s="159">
        <v>92.534346071160911</v>
      </c>
      <c r="H64" s="159">
        <v>113.12332798935208</v>
      </c>
      <c r="I64" s="159">
        <v>101.94480797205591</v>
      </c>
      <c r="J64" s="159">
        <v>94.750363302283063</v>
      </c>
      <c r="K64" s="159">
        <v>90.139487161666338</v>
      </c>
      <c r="L64" s="159">
        <v>91.858185912523851</v>
      </c>
      <c r="M64" s="159">
        <v>92.577792351240376</v>
      </c>
      <c r="N64" s="159">
        <v>82.839499533643973</v>
      </c>
      <c r="O64" s="184">
        <v>97.451032839411042</v>
      </c>
      <c r="P64" s="159">
        <v>95.960239009207839</v>
      </c>
    </row>
    <row r="65" spans="1:16" ht="12.75" customHeight="1" x14ac:dyDescent="0.2">
      <c r="A65" s="185"/>
      <c r="B65" s="185" t="s">
        <v>1</v>
      </c>
      <c r="C65" s="159">
        <v>91.201603389837302</v>
      </c>
      <c r="D65" s="159">
        <v>87.113647012269254</v>
      </c>
      <c r="E65" s="159">
        <v>93.193245767965038</v>
      </c>
      <c r="F65" s="159">
        <v>75.234299044684946</v>
      </c>
      <c r="G65" s="159">
        <v>93.584126741612124</v>
      </c>
      <c r="H65" s="159">
        <v>110.64856956197522</v>
      </c>
      <c r="I65" s="159">
        <v>102.05962418667261</v>
      </c>
      <c r="J65" s="159">
        <v>94.109426303549398</v>
      </c>
      <c r="K65" s="159">
        <v>90.73627381422331</v>
      </c>
      <c r="L65" s="159">
        <v>91.153475382022592</v>
      </c>
      <c r="M65" s="159">
        <v>90.522134308171033</v>
      </c>
      <c r="N65" s="159">
        <v>85.197135475769727</v>
      </c>
      <c r="O65" s="184">
        <v>97.475923527203861</v>
      </c>
      <c r="P65" s="159">
        <v>96.381796678454634</v>
      </c>
    </row>
    <row r="66" spans="1:16" ht="12.75" customHeight="1" x14ac:dyDescent="0.2">
      <c r="A66" s="185"/>
      <c r="B66" s="185" t="s">
        <v>2</v>
      </c>
      <c r="C66" s="159">
        <v>92.636360089700844</v>
      </c>
      <c r="D66" s="159">
        <v>87.736175420247108</v>
      </c>
      <c r="E66" s="159">
        <v>95.07484792930164</v>
      </c>
      <c r="F66" s="159">
        <v>78.676001595221393</v>
      </c>
      <c r="G66" s="159">
        <v>94.846009471645061</v>
      </c>
      <c r="H66" s="159">
        <v>114.83081649122077</v>
      </c>
      <c r="I66" s="159">
        <v>103.9588351117176</v>
      </c>
      <c r="J66" s="159">
        <v>94.061701737281538</v>
      </c>
      <c r="K66" s="159">
        <v>92.211864607534679</v>
      </c>
      <c r="L66" s="159">
        <v>91.492185918640033</v>
      </c>
      <c r="M66" s="159">
        <v>89.623327829749172</v>
      </c>
      <c r="N66" s="159">
        <v>87.062714426405989</v>
      </c>
      <c r="O66" s="184">
        <v>99.932759494791014</v>
      </c>
      <c r="P66" s="159">
        <v>97.788615838066917</v>
      </c>
    </row>
    <row r="67" spans="1:16" ht="26.25" customHeight="1" x14ac:dyDescent="0.2">
      <c r="A67" s="185">
        <v>2006</v>
      </c>
      <c r="B67" s="185" t="s">
        <v>3</v>
      </c>
      <c r="C67" s="159">
        <v>93.633585108989223</v>
      </c>
      <c r="D67" s="159">
        <v>89.021725609985012</v>
      </c>
      <c r="E67" s="159">
        <v>97.582900128636652</v>
      </c>
      <c r="F67" s="159">
        <v>82.297923443050223</v>
      </c>
      <c r="G67" s="159">
        <v>97.653938513343547</v>
      </c>
      <c r="H67" s="159">
        <v>114.56200601375126</v>
      </c>
      <c r="I67" s="159">
        <v>104.22003907645706</v>
      </c>
      <c r="J67" s="159">
        <v>100.44846159948311</v>
      </c>
      <c r="K67" s="159">
        <v>92.409699931475075</v>
      </c>
      <c r="L67" s="159">
        <v>92.509087231822463</v>
      </c>
      <c r="M67" s="159">
        <v>89.86216284912814</v>
      </c>
      <c r="N67" s="159">
        <v>88.044292495735064</v>
      </c>
      <c r="O67" s="184">
        <v>98.678597943217582</v>
      </c>
      <c r="P67" s="159">
        <v>98.730942764078819</v>
      </c>
    </row>
    <row r="68" spans="1:16" ht="12.75" customHeight="1" x14ac:dyDescent="0.2">
      <c r="A68" s="185"/>
      <c r="B68" s="185" t="s">
        <v>4</v>
      </c>
      <c r="C68" s="159">
        <v>93.881312868417282</v>
      </c>
      <c r="D68" s="159">
        <v>90.705848335202703</v>
      </c>
      <c r="E68" s="159">
        <v>97.785150921552102</v>
      </c>
      <c r="F68" s="159">
        <v>86.79309247693746</v>
      </c>
      <c r="G68" s="159">
        <v>96.885076992473884</v>
      </c>
      <c r="H68" s="159">
        <v>116.82938673415754</v>
      </c>
      <c r="I68" s="159">
        <v>102.22676205818038</v>
      </c>
      <c r="J68" s="159">
        <v>99.205861312207205</v>
      </c>
      <c r="K68" s="159">
        <v>92.77806997982114</v>
      </c>
      <c r="L68" s="159">
        <v>93.433294259885258</v>
      </c>
      <c r="M68" s="159">
        <v>88.616537752393072</v>
      </c>
      <c r="N68" s="159">
        <v>88.927731636678601</v>
      </c>
      <c r="O68" s="184">
        <v>98.636627387145268</v>
      </c>
      <c r="P68" s="159">
        <v>98.881749692517516</v>
      </c>
    </row>
    <row r="69" spans="1:16" ht="12.75" customHeight="1" x14ac:dyDescent="0.2">
      <c r="A69" s="185"/>
      <c r="B69" s="185" t="s">
        <v>1</v>
      </c>
      <c r="C69" s="159">
        <v>93.961352121589371</v>
      </c>
      <c r="D69" s="159">
        <v>92.452103903724918</v>
      </c>
      <c r="E69" s="159">
        <v>96.820579467928439</v>
      </c>
      <c r="F69" s="159">
        <v>93.672329281000401</v>
      </c>
      <c r="G69" s="159">
        <v>94.490136705300159</v>
      </c>
      <c r="H69" s="159">
        <v>114.69646955758499</v>
      </c>
      <c r="I69" s="159">
        <v>100.02857121401479</v>
      </c>
      <c r="J69" s="159">
        <v>102.93436489563021</v>
      </c>
      <c r="K69" s="159">
        <v>92.749567816052704</v>
      </c>
      <c r="L69" s="159">
        <v>93.597768036729633</v>
      </c>
      <c r="M69" s="159">
        <v>86.664414643487959</v>
      </c>
      <c r="N69" s="159">
        <v>88.516197070157375</v>
      </c>
      <c r="O69" s="184">
        <v>99.623151940427078</v>
      </c>
      <c r="P69" s="159">
        <v>98.788513381218451</v>
      </c>
    </row>
    <row r="70" spans="1:16" ht="12.75" customHeight="1" x14ac:dyDescent="0.2">
      <c r="A70" s="185"/>
      <c r="B70" s="185" t="s">
        <v>2</v>
      </c>
      <c r="C70" s="159">
        <v>94.800251315442111</v>
      </c>
      <c r="D70" s="159">
        <v>90.64760592791248</v>
      </c>
      <c r="E70" s="159">
        <v>96.388821310309112</v>
      </c>
      <c r="F70" s="159">
        <v>95.083919133458963</v>
      </c>
      <c r="G70" s="159">
        <v>94.027433838537519</v>
      </c>
      <c r="H70" s="159">
        <v>113.45014520176443</v>
      </c>
      <c r="I70" s="159">
        <v>97.94680299493001</v>
      </c>
      <c r="J70" s="159">
        <v>103.02364949462998</v>
      </c>
      <c r="K70" s="159">
        <v>93.967880628116518</v>
      </c>
      <c r="L70" s="159">
        <v>95.565284647764415</v>
      </c>
      <c r="M70" s="159">
        <v>89.254393606314977</v>
      </c>
      <c r="N70" s="159">
        <v>89.383936684524073</v>
      </c>
      <c r="O70" s="184">
        <v>100.40656094115315</v>
      </c>
      <c r="P70" s="159">
        <v>99.492027806884096</v>
      </c>
    </row>
    <row r="71" spans="1:16" ht="26.25" customHeight="1" x14ac:dyDescent="0.2">
      <c r="A71" s="185">
        <v>2007</v>
      </c>
      <c r="B71" s="185" t="s">
        <v>3</v>
      </c>
      <c r="C71" s="159">
        <v>94.770378003464586</v>
      </c>
      <c r="D71" s="159">
        <v>91.286815270290177</v>
      </c>
      <c r="E71" s="159">
        <v>96.558213892814734</v>
      </c>
      <c r="F71" s="159">
        <v>94.495536790232094</v>
      </c>
      <c r="G71" s="159">
        <v>94.965347383351613</v>
      </c>
      <c r="H71" s="159">
        <v>104.3924970720669</v>
      </c>
      <c r="I71" s="159">
        <v>104.34616488908081</v>
      </c>
      <c r="J71" s="159">
        <v>105.17956646971479</v>
      </c>
      <c r="K71" s="159">
        <v>93.691418268838603</v>
      </c>
      <c r="L71" s="159">
        <v>95.548634942490281</v>
      </c>
      <c r="M71" s="159">
        <v>91.81092379709267</v>
      </c>
      <c r="N71" s="159">
        <v>89.416864666286173</v>
      </c>
      <c r="O71" s="184">
        <v>98.693071111097609</v>
      </c>
      <c r="P71" s="159">
        <v>99.282887860677207</v>
      </c>
    </row>
    <row r="72" spans="1:16" ht="12.75" customHeight="1" x14ac:dyDescent="0.2">
      <c r="A72" s="185"/>
      <c r="B72" s="185" t="s">
        <v>4</v>
      </c>
      <c r="C72" s="159">
        <v>93.91114580655163</v>
      </c>
      <c r="D72" s="159">
        <v>90.569415560598543</v>
      </c>
      <c r="E72" s="159">
        <v>94.197169353912642</v>
      </c>
      <c r="F72" s="159">
        <v>92.792518397674698</v>
      </c>
      <c r="G72" s="159">
        <v>91.182387500459242</v>
      </c>
      <c r="H72" s="159">
        <v>114.38302889082199</v>
      </c>
      <c r="I72" s="159">
        <v>98.955355338393332</v>
      </c>
      <c r="J72" s="159">
        <v>101.21663546739038</v>
      </c>
      <c r="K72" s="159">
        <v>93.422570884526053</v>
      </c>
      <c r="L72" s="159">
        <v>95.644408281089483</v>
      </c>
      <c r="M72" s="159">
        <v>91.605840828399835</v>
      </c>
      <c r="N72" s="159">
        <v>89.543902622604904</v>
      </c>
      <c r="O72" s="184">
        <v>97.724889524337883</v>
      </c>
      <c r="P72" s="159">
        <v>98.207195612106702</v>
      </c>
    </row>
    <row r="73" spans="1:16" ht="12.75" customHeight="1" x14ac:dyDescent="0.2">
      <c r="A73" s="185"/>
      <c r="B73" s="185" t="s">
        <v>1</v>
      </c>
      <c r="C73" s="159">
        <v>94.231928918866075</v>
      </c>
      <c r="D73" s="159">
        <v>90.034945507284007</v>
      </c>
      <c r="E73" s="159">
        <v>92.703136754928849</v>
      </c>
      <c r="F73" s="159">
        <v>88.571729201007287</v>
      </c>
      <c r="G73" s="159">
        <v>91.195650388454936</v>
      </c>
      <c r="H73" s="159">
        <v>110.51157096601204</v>
      </c>
      <c r="I73" s="159">
        <v>92.67192393162118</v>
      </c>
      <c r="J73" s="159">
        <v>101.69965788257772</v>
      </c>
      <c r="K73" s="159">
        <v>94.133036455585611</v>
      </c>
      <c r="L73" s="159">
        <v>96.518633574544353</v>
      </c>
      <c r="M73" s="159">
        <v>91.237356835443279</v>
      </c>
      <c r="N73" s="159">
        <v>90.556987152961781</v>
      </c>
      <c r="O73" s="184">
        <v>98.328113949681196</v>
      </c>
      <c r="P73" s="159">
        <v>98.386129847933134</v>
      </c>
    </row>
    <row r="74" spans="1:16" ht="12.75" customHeight="1" x14ac:dyDescent="0.2">
      <c r="A74" s="185"/>
      <c r="B74" s="185" t="s">
        <v>2</v>
      </c>
      <c r="C74" s="159">
        <v>95.017313527704829</v>
      </c>
      <c r="D74" s="159">
        <v>91.403389655667809</v>
      </c>
      <c r="E74" s="159">
        <v>93.991569877027644</v>
      </c>
      <c r="F74" s="159">
        <v>90.30251865629856</v>
      </c>
      <c r="G74" s="159">
        <v>92.347333223030603</v>
      </c>
      <c r="H74" s="159">
        <v>110.44471805240275</v>
      </c>
      <c r="I74" s="159">
        <v>96.00736728789505</v>
      </c>
      <c r="J74" s="159">
        <v>101.45730804898825</v>
      </c>
      <c r="K74" s="159">
        <v>94.893171017489706</v>
      </c>
      <c r="L74" s="159">
        <v>95.278932022954379</v>
      </c>
      <c r="M74" s="159">
        <v>95.061001778593436</v>
      </c>
      <c r="N74" s="159">
        <v>91.584757439849952</v>
      </c>
      <c r="O74" s="184">
        <v>98.817661924036699</v>
      </c>
      <c r="P74" s="159">
        <v>99.048810663622803</v>
      </c>
    </row>
    <row r="75" spans="1:16" ht="26.25" customHeight="1" x14ac:dyDescent="0.2">
      <c r="A75" s="185">
        <v>2008</v>
      </c>
      <c r="B75" s="185" t="s">
        <v>3</v>
      </c>
      <c r="C75" s="159">
        <v>95.906754469730785</v>
      </c>
      <c r="D75" s="159">
        <v>90.973700975306812</v>
      </c>
      <c r="E75" s="159">
        <v>95.49122166521569</v>
      </c>
      <c r="F75" s="159">
        <v>91.514189827782033</v>
      </c>
      <c r="G75" s="159">
        <v>94.416805111430833</v>
      </c>
      <c r="H75" s="159">
        <v>112.60377028965353</v>
      </c>
      <c r="I75" s="159">
        <v>92.885704378725478</v>
      </c>
      <c r="J75" s="159">
        <v>103.47546715436901</v>
      </c>
      <c r="K75" s="159">
        <v>95.573369611448825</v>
      </c>
      <c r="L75" s="159">
        <v>95.940511001201841</v>
      </c>
      <c r="M75" s="159">
        <v>94.737441202801378</v>
      </c>
      <c r="N75" s="159">
        <v>93.238058482621284</v>
      </c>
      <c r="O75" s="184">
        <v>98.614881582845086</v>
      </c>
      <c r="P75" s="159">
        <v>99.817692564341044</v>
      </c>
    </row>
    <row r="76" spans="1:16" ht="12.75" customHeight="1" x14ac:dyDescent="0.2">
      <c r="A76" s="185"/>
      <c r="B76" s="185" t="s">
        <v>4</v>
      </c>
      <c r="C76" s="159">
        <v>96.161459039670675</v>
      </c>
      <c r="D76" s="159">
        <v>94.410299854920183</v>
      </c>
      <c r="E76" s="159">
        <v>96.762349889208352</v>
      </c>
      <c r="F76" s="159">
        <v>91.273917482181901</v>
      </c>
      <c r="G76" s="159">
        <v>96.547699417876657</v>
      </c>
      <c r="H76" s="159">
        <v>113.57002550644779</v>
      </c>
      <c r="I76" s="159">
        <v>90.132521607785407</v>
      </c>
      <c r="J76" s="159">
        <v>103.64798279274002</v>
      </c>
      <c r="K76" s="159">
        <v>95.571140237529988</v>
      </c>
      <c r="L76" s="159">
        <v>95.841250824652619</v>
      </c>
      <c r="M76" s="159">
        <v>92.493079222747483</v>
      </c>
      <c r="N76" s="159">
        <v>93.748729135282986</v>
      </c>
      <c r="O76" s="184">
        <v>98.724624484036539</v>
      </c>
      <c r="P76" s="159">
        <v>99.924567833965298</v>
      </c>
    </row>
    <row r="77" spans="1:16" ht="12.75" customHeight="1" x14ac:dyDescent="0.2">
      <c r="A77" s="185"/>
      <c r="B77" s="185" t="s">
        <v>1</v>
      </c>
      <c r="C77" s="159">
        <v>94.817991455900994</v>
      </c>
      <c r="D77" s="159">
        <v>93.652978454103987</v>
      </c>
      <c r="E77" s="159">
        <v>95.894746441595274</v>
      </c>
      <c r="F77" s="159">
        <v>90.73041006714611</v>
      </c>
      <c r="G77" s="159">
        <v>95.272888328193147</v>
      </c>
      <c r="H77" s="159">
        <v>120.25732653309159</v>
      </c>
      <c r="I77" s="159">
        <v>83.36508337861585</v>
      </c>
      <c r="J77" s="159">
        <v>99.377967946741435</v>
      </c>
      <c r="K77" s="159">
        <v>94.376039476480372</v>
      </c>
      <c r="L77" s="159">
        <v>92.603229544743456</v>
      </c>
      <c r="M77" s="159">
        <v>90.725232582226369</v>
      </c>
      <c r="N77" s="159">
        <v>92.766954081445789</v>
      </c>
      <c r="O77" s="184">
        <v>98.491978255903504</v>
      </c>
      <c r="P77" s="159">
        <v>98.391422133658963</v>
      </c>
    </row>
    <row r="78" spans="1:16" ht="12.75" customHeight="1" x14ac:dyDescent="0.2">
      <c r="A78" s="185"/>
      <c r="B78" s="185" t="s">
        <v>2</v>
      </c>
      <c r="C78" s="159">
        <v>93.762611286593113</v>
      </c>
      <c r="D78" s="159">
        <v>91.901041446469534</v>
      </c>
      <c r="E78" s="159">
        <v>91.851130001434797</v>
      </c>
      <c r="F78" s="159">
        <v>88.664447685437509</v>
      </c>
      <c r="G78" s="159">
        <v>90.520868804066751</v>
      </c>
      <c r="H78" s="159">
        <v>114.4530050861847</v>
      </c>
      <c r="I78" s="159">
        <v>83.599812958340735</v>
      </c>
      <c r="J78" s="159">
        <v>96.16725639935666</v>
      </c>
      <c r="K78" s="159">
        <v>94.162244596337658</v>
      </c>
      <c r="L78" s="159">
        <v>91.755090876385637</v>
      </c>
      <c r="M78" s="159">
        <v>92.077275185975992</v>
      </c>
      <c r="N78" s="159">
        <v>92.475472562248981</v>
      </c>
      <c r="O78" s="184">
        <v>98.225260020657075</v>
      </c>
      <c r="P78" s="159">
        <v>97.161066526789611</v>
      </c>
    </row>
    <row r="79" spans="1:16" ht="26.25" customHeight="1" x14ac:dyDescent="0.2">
      <c r="A79" s="185">
        <v>2009</v>
      </c>
      <c r="B79" s="185" t="s">
        <v>3</v>
      </c>
      <c r="C79" s="159">
        <v>93.489374236122657</v>
      </c>
      <c r="D79" s="159">
        <v>91.827847617998543</v>
      </c>
      <c r="E79" s="159">
        <v>89.80590651736324</v>
      </c>
      <c r="F79" s="159">
        <v>95.276348764993585</v>
      </c>
      <c r="G79" s="159">
        <v>84.696228356615123</v>
      </c>
      <c r="H79" s="159">
        <v>117.52078904920576</v>
      </c>
      <c r="I79" s="159">
        <v>88.04685989511357</v>
      </c>
      <c r="J79" s="159">
        <v>91.206605658761063</v>
      </c>
      <c r="K79" s="159">
        <v>94.662734584838717</v>
      </c>
      <c r="L79" s="159">
        <v>91.106534431476135</v>
      </c>
      <c r="M79" s="159">
        <v>91.164144921652451</v>
      </c>
      <c r="N79" s="159">
        <v>93.052829628012859</v>
      </c>
      <c r="O79" s="184">
        <v>99.688335348790474</v>
      </c>
      <c r="P79" s="159">
        <v>96.743492992350625</v>
      </c>
    </row>
    <row r="80" spans="1:16" ht="12.75" customHeight="1" x14ac:dyDescent="0.2">
      <c r="A80" s="185"/>
      <c r="B80" s="185" t="s">
        <v>4</v>
      </c>
      <c r="C80" s="159">
        <v>92.76294424338775</v>
      </c>
      <c r="D80" s="159">
        <v>90.170753229412639</v>
      </c>
      <c r="E80" s="159">
        <v>87.73984680123516</v>
      </c>
      <c r="F80" s="159">
        <v>96.668539024030494</v>
      </c>
      <c r="G80" s="159">
        <v>82.478401848765913</v>
      </c>
      <c r="H80" s="159">
        <v>105.5898645840914</v>
      </c>
      <c r="I80" s="159">
        <v>89.525273826787796</v>
      </c>
      <c r="J80" s="159">
        <v>86.717472006175896</v>
      </c>
      <c r="K80" s="159">
        <v>94.551678671728283</v>
      </c>
      <c r="L80" s="159">
        <v>90.223663439521161</v>
      </c>
      <c r="M80" s="159">
        <v>91.346703522697538</v>
      </c>
      <c r="N80" s="159">
        <v>92.968577830823406</v>
      </c>
      <c r="O80" s="184">
        <v>99.871502988993726</v>
      </c>
      <c r="P80" s="159">
        <v>95.858759213908968</v>
      </c>
    </row>
    <row r="81" spans="1:16" ht="12.75" customHeight="1" x14ac:dyDescent="0.2">
      <c r="A81" s="185"/>
      <c r="B81" s="185" t="s">
        <v>1</v>
      </c>
      <c r="C81" s="159">
        <v>92.907568568789486</v>
      </c>
      <c r="D81" s="159">
        <v>87.213511197064818</v>
      </c>
      <c r="E81" s="159">
        <v>90.608039872643758</v>
      </c>
      <c r="F81" s="159">
        <v>96.104040814861619</v>
      </c>
      <c r="G81" s="159">
        <v>85.913426177967338</v>
      </c>
      <c r="H81" s="159">
        <v>110.23275117800696</v>
      </c>
      <c r="I81" s="159">
        <v>92.584701423641462</v>
      </c>
      <c r="J81" s="159">
        <v>84.756401924468477</v>
      </c>
      <c r="K81" s="159">
        <v>94.307180729207872</v>
      </c>
      <c r="L81" s="159">
        <v>89.507717369632275</v>
      </c>
      <c r="M81" s="159">
        <v>90.001792354846344</v>
      </c>
      <c r="N81" s="159">
        <v>92.159262125953873</v>
      </c>
      <c r="O81" s="184">
        <v>100.87036790596983</v>
      </c>
      <c r="P81" s="159">
        <v>95.869405743413196</v>
      </c>
    </row>
    <row r="82" spans="1:16" ht="12.75" customHeight="1" x14ac:dyDescent="0.2">
      <c r="A82" s="185"/>
      <c r="B82" s="185" t="s">
        <v>2</v>
      </c>
      <c r="C82" s="159">
        <v>92.332023317705847</v>
      </c>
      <c r="D82" s="159">
        <v>87.747773169622491</v>
      </c>
      <c r="E82" s="159">
        <v>89.806770243274656</v>
      </c>
      <c r="F82" s="159">
        <v>88.772108070739918</v>
      </c>
      <c r="G82" s="159">
        <v>86.993244795763573</v>
      </c>
      <c r="H82" s="159">
        <v>108.02179311794858</v>
      </c>
      <c r="I82" s="159">
        <v>91.170338561931842</v>
      </c>
      <c r="J82" s="159">
        <v>80.868373535787171</v>
      </c>
      <c r="K82" s="159">
        <v>94.032619931085875</v>
      </c>
      <c r="L82" s="159">
        <v>90.614828609051671</v>
      </c>
      <c r="M82" s="159">
        <v>89.325277146610958</v>
      </c>
      <c r="N82" s="159">
        <v>91.748998234499936</v>
      </c>
      <c r="O82" s="184">
        <v>100.1459405889433</v>
      </c>
      <c r="P82" s="159">
        <v>95.137966215747895</v>
      </c>
    </row>
    <row r="83" spans="1:16" ht="26.25" customHeight="1" x14ac:dyDescent="0.2">
      <c r="A83" s="185">
        <v>2010</v>
      </c>
      <c r="B83" s="185" t="s">
        <v>3</v>
      </c>
      <c r="C83" s="159">
        <v>92.974251789889067</v>
      </c>
      <c r="D83" s="159">
        <v>85.926855245552332</v>
      </c>
      <c r="E83" s="159">
        <v>91.002680050435316</v>
      </c>
      <c r="F83" s="159">
        <v>91.602604679757889</v>
      </c>
      <c r="G83" s="159">
        <v>88.241022264410347</v>
      </c>
      <c r="H83" s="159">
        <v>109.9336621850055</v>
      </c>
      <c r="I83" s="159">
        <v>88.144873866625133</v>
      </c>
      <c r="J83" s="159">
        <v>86.826247193699089</v>
      </c>
      <c r="K83" s="159">
        <v>94.136295003986817</v>
      </c>
      <c r="L83" s="159">
        <v>91.459814660742325</v>
      </c>
      <c r="M83" s="159">
        <v>88.646319692459272</v>
      </c>
      <c r="N83" s="159">
        <v>92.064356654179875</v>
      </c>
      <c r="O83" s="184">
        <v>99.829712109162841</v>
      </c>
      <c r="P83" s="159">
        <v>95.661608185618874</v>
      </c>
    </row>
    <row r="84" spans="1:16" ht="12.75" customHeight="1" x14ac:dyDescent="0.2">
      <c r="A84" s="185"/>
      <c r="B84" s="185" t="s">
        <v>4</v>
      </c>
      <c r="C84" s="159">
        <v>93.889519775490029</v>
      </c>
      <c r="D84" s="159">
        <v>85.285880390090455</v>
      </c>
      <c r="E84" s="159">
        <v>92.682809239106419</v>
      </c>
      <c r="F84" s="159">
        <v>92.056699956204312</v>
      </c>
      <c r="G84" s="159">
        <v>89.988265657920508</v>
      </c>
      <c r="H84" s="159">
        <v>112.4113192697322</v>
      </c>
      <c r="I84" s="159">
        <v>90.287684710654702</v>
      </c>
      <c r="J84" s="159">
        <v>91.986546273253509</v>
      </c>
      <c r="K84" s="159">
        <v>94.535329691709137</v>
      </c>
      <c r="L84" s="159">
        <v>92.874824484988821</v>
      </c>
      <c r="M84" s="159">
        <v>88.978117874609978</v>
      </c>
      <c r="N84" s="159">
        <v>91.639364307774429</v>
      </c>
      <c r="O84" s="184">
        <v>100.64819768484077</v>
      </c>
      <c r="P84" s="159">
        <v>96.464269704960415</v>
      </c>
    </row>
    <row r="85" spans="1:16" ht="12.75" customHeight="1" x14ac:dyDescent="0.2">
      <c r="A85" s="185"/>
      <c r="B85" s="185" t="s">
        <v>1</v>
      </c>
      <c r="C85" s="159">
        <v>94.476756220585358</v>
      </c>
      <c r="D85" s="159">
        <v>89.115538455126071</v>
      </c>
      <c r="E85" s="159">
        <v>94.044149889326704</v>
      </c>
      <c r="F85" s="159">
        <v>94.531829327730662</v>
      </c>
      <c r="G85" s="159">
        <v>91.781673995939286</v>
      </c>
      <c r="H85" s="159">
        <v>112.98849582080925</v>
      </c>
      <c r="I85" s="159">
        <v>87.444542346492582</v>
      </c>
      <c r="J85" s="159">
        <v>95.102470861515656</v>
      </c>
      <c r="K85" s="159">
        <v>94.680440014764656</v>
      </c>
      <c r="L85" s="159">
        <v>93.26335855934218</v>
      </c>
      <c r="M85" s="159">
        <v>87.945983585378087</v>
      </c>
      <c r="N85" s="159">
        <v>91.760905463706308</v>
      </c>
      <c r="O85" s="184">
        <v>101.05392904212063</v>
      </c>
      <c r="P85" s="159">
        <v>96.894065412588162</v>
      </c>
    </row>
    <row r="86" spans="1:16" ht="12.75" customHeight="1" x14ac:dyDescent="0.2">
      <c r="A86" s="185"/>
      <c r="B86" s="185" t="s">
        <v>2</v>
      </c>
      <c r="C86" s="159">
        <v>93.696405515222125</v>
      </c>
      <c r="D86" s="159">
        <v>91.652344229376695</v>
      </c>
      <c r="E86" s="159">
        <v>91.797186092166854</v>
      </c>
      <c r="F86" s="159">
        <v>93.885890832495562</v>
      </c>
      <c r="G86" s="159">
        <v>89.073508296753729</v>
      </c>
      <c r="H86" s="159">
        <v>111.82689155345967</v>
      </c>
      <c r="I86" s="159">
        <v>84.612767443993604</v>
      </c>
      <c r="J86" s="159">
        <v>92.61986930722702</v>
      </c>
      <c r="K86" s="159">
        <v>94.342318606485378</v>
      </c>
      <c r="L86" s="159">
        <v>93.52540690459908</v>
      </c>
      <c r="M86" s="159">
        <v>88.847639951812113</v>
      </c>
      <c r="N86" s="159">
        <v>91.88686853319615</v>
      </c>
      <c r="O86" s="184">
        <v>99.462011928794041</v>
      </c>
      <c r="P86" s="159">
        <v>95.922251555457564</v>
      </c>
    </row>
    <row r="87" spans="1:16" ht="26.25" customHeight="1" x14ac:dyDescent="0.2">
      <c r="A87" s="185">
        <v>2011</v>
      </c>
      <c r="B87" s="185" t="s">
        <v>3</v>
      </c>
      <c r="C87" s="159">
        <v>94.316840228909939</v>
      </c>
      <c r="D87" s="159">
        <v>97.05516468169624</v>
      </c>
      <c r="E87" s="159">
        <v>93.256603678455591</v>
      </c>
      <c r="F87" s="159">
        <v>93.014087622480474</v>
      </c>
      <c r="G87" s="159">
        <v>91.888923950733897</v>
      </c>
      <c r="H87" s="159">
        <v>102.24474150933376</v>
      </c>
      <c r="I87" s="159">
        <v>90.014287306503633</v>
      </c>
      <c r="J87" s="159">
        <v>96.363179212692643</v>
      </c>
      <c r="K87" s="159">
        <v>94.437153880457032</v>
      </c>
      <c r="L87" s="159">
        <v>92.85249031824317</v>
      </c>
      <c r="M87" s="159">
        <v>88.361036015063661</v>
      </c>
      <c r="N87" s="159">
        <v>92.394093860137104</v>
      </c>
      <c r="O87" s="184">
        <v>99.697420932013387</v>
      </c>
      <c r="P87" s="159">
        <v>96.385407881974771</v>
      </c>
    </row>
    <row r="88" spans="1:16" ht="12.75" customHeight="1" x14ac:dyDescent="0.2">
      <c r="A88" s="185"/>
      <c r="B88" s="185" t="s">
        <v>4</v>
      </c>
      <c r="C88" s="159">
        <v>94.183258318128395</v>
      </c>
      <c r="D88" s="159">
        <v>100.07403668391069</v>
      </c>
      <c r="E88" s="159">
        <v>95.14153835852585</v>
      </c>
      <c r="F88" s="159">
        <v>98.576986297622099</v>
      </c>
      <c r="G88" s="159">
        <v>92.551103678090229</v>
      </c>
      <c r="H88" s="159">
        <v>112.85806033959929</v>
      </c>
      <c r="I88" s="159">
        <v>87.252543918412044</v>
      </c>
      <c r="J88" s="159">
        <v>95.372604827127162</v>
      </c>
      <c r="K88" s="159">
        <v>93.860192940493107</v>
      </c>
      <c r="L88" s="159">
        <v>93.127907773981264</v>
      </c>
      <c r="M88" s="159">
        <v>88.676590636477115</v>
      </c>
      <c r="N88" s="159">
        <v>91.305583408113833</v>
      </c>
      <c r="O88" s="184">
        <v>98.962910405302097</v>
      </c>
      <c r="P88" s="159">
        <v>96.077733414284637</v>
      </c>
    </row>
    <row r="89" spans="1:16" ht="12.75" customHeight="1" x14ac:dyDescent="0.2">
      <c r="A89" s="185"/>
      <c r="B89" s="185" t="s">
        <v>1</v>
      </c>
      <c r="C89" s="159">
        <v>94.361138141928009</v>
      </c>
      <c r="D89" s="159">
        <v>99.510647069567028</v>
      </c>
      <c r="E89" s="159">
        <v>93.647957514450127</v>
      </c>
      <c r="F89" s="159">
        <v>100.77437576545469</v>
      </c>
      <c r="G89" s="159">
        <v>90.147159049510904</v>
      </c>
      <c r="H89" s="159">
        <v>111.37583811818848</v>
      </c>
      <c r="I89" s="159">
        <v>86.829373581210831</v>
      </c>
      <c r="J89" s="159">
        <v>94.106833808868942</v>
      </c>
      <c r="K89" s="159">
        <v>94.536041820552825</v>
      </c>
      <c r="L89" s="159">
        <v>93.232177579582867</v>
      </c>
      <c r="M89" s="159">
        <v>89.843621929790103</v>
      </c>
      <c r="N89" s="159">
        <v>92.365391714864742</v>
      </c>
      <c r="O89" s="184">
        <v>99.365015673860327</v>
      </c>
      <c r="P89" s="159">
        <v>96.197025019235809</v>
      </c>
    </row>
    <row r="90" spans="1:16" ht="12.75" customHeight="1" x14ac:dyDescent="0.2">
      <c r="A90" s="185"/>
      <c r="B90" s="185" t="s">
        <v>2</v>
      </c>
      <c r="C90" s="159">
        <v>94.942455201068682</v>
      </c>
      <c r="D90" s="159">
        <v>93.933672907068441</v>
      </c>
      <c r="E90" s="159">
        <v>95.053281516303315</v>
      </c>
      <c r="F90" s="159">
        <v>104.11279757317335</v>
      </c>
      <c r="G90" s="159">
        <v>91.805757551438987</v>
      </c>
      <c r="H90" s="159">
        <v>107.4934038126286</v>
      </c>
      <c r="I90" s="159">
        <v>88.29864821017388</v>
      </c>
      <c r="J90" s="159">
        <v>95.1254807219957</v>
      </c>
      <c r="K90" s="159">
        <v>95.005626962536539</v>
      </c>
      <c r="L90" s="159">
        <v>93.510043752280325</v>
      </c>
      <c r="M90" s="159">
        <v>90.291127024128627</v>
      </c>
      <c r="N90" s="159">
        <v>92.574099347483809</v>
      </c>
      <c r="O90" s="184">
        <v>100.23562944756598</v>
      </c>
      <c r="P90" s="159">
        <v>96.72718369093765</v>
      </c>
    </row>
    <row r="91" spans="1:16" ht="26.25" customHeight="1" x14ac:dyDescent="0.2">
      <c r="A91" s="185">
        <v>2012</v>
      </c>
      <c r="B91" s="185" t="s">
        <v>3</v>
      </c>
      <c r="C91" s="159">
        <v>94.136073072789117</v>
      </c>
      <c r="D91" s="159">
        <v>88.866985694310586</v>
      </c>
      <c r="E91" s="159">
        <v>95.933947038625078</v>
      </c>
      <c r="F91" s="159">
        <v>104.59888991903817</v>
      </c>
      <c r="G91" s="159">
        <v>92.620732950440541</v>
      </c>
      <c r="H91" s="159">
        <v>111.24700696897834</v>
      </c>
      <c r="I91" s="159">
        <v>87.721841072746713</v>
      </c>
      <c r="J91" s="159">
        <v>86.915904410290551</v>
      </c>
      <c r="K91" s="159">
        <v>94.477629765858055</v>
      </c>
      <c r="L91" s="159">
        <v>94.042625071694843</v>
      </c>
      <c r="M91" s="159">
        <v>88.807699681798965</v>
      </c>
      <c r="N91" s="159">
        <v>92.442795346542098</v>
      </c>
      <c r="O91" s="184">
        <v>99.001980403478115</v>
      </c>
      <c r="P91" s="159">
        <v>95.843785185278833</v>
      </c>
    </row>
    <row r="92" spans="1:16" ht="12.75" customHeight="1" x14ac:dyDescent="0.2">
      <c r="A92" s="185"/>
      <c r="B92" s="185" t="s">
        <v>4</v>
      </c>
      <c r="C92" s="159">
        <v>94.538617420296092</v>
      </c>
      <c r="D92" s="159">
        <v>82.792716946926106</v>
      </c>
      <c r="E92" s="159">
        <v>95.214506117011396</v>
      </c>
      <c r="F92" s="159">
        <v>105.29582981786983</v>
      </c>
      <c r="G92" s="159">
        <v>93.160926260245617</v>
      </c>
      <c r="H92" s="159">
        <v>100.34172849873489</v>
      </c>
      <c r="I92" s="159">
        <v>85.193373388939037</v>
      </c>
      <c r="J92" s="159">
        <v>85.137775651445821</v>
      </c>
      <c r="K92" s="159">
        <v>95.39734770859026</v>
      </c>
      <c r="L92" s="159">
        <v>93.196504591481926</v>
      </c>
      <c r="M92" s="159">
        <v>88.93552720642947</v>
      </c>
      <c r="N92" s="159">
        <v>94.038552018276292</v>
      </c>
      <c r="O92" s="184">
        <v>100.3239439421437</v>
      </c>
      <c r="P92" s="159">
        <v>96.191589609024405</v>
      </c>
    </row>
    <row r="93" spans="1:16" ht="12.75" customHeight="1" x14ac:dyDescent="0.2">
      <c r="A93" s="185"/>
      <c r="B93" s="185" t="s">
        <v>1</v>
      </c>
      <c r="C93" s="159">
        <v>94.583270198165906</v>
      </c>
      <c r="D93" s="159">
        <v>80.642407511725949</v>
      </c>
      <c r="E93" s="159">
        <v>95.879816831265913</v>
      </c>
      <c r="F93" s="159">
        <v>109.90270269662399</v>
      </c>
      <c r="G93" s="159">
        <v>92.801209110643313</v>
      </c>
      <c r="H93" s="159">
        <v>105.84113647658869</v>
      </c>
      <c r="I93" s="159">
        <v>82.641377703009312</v>
      </c>
      <c r="J93" s="159">
        <v>85.938558037868404</v>
      </c>
      <c r="K93" s="159">
        <v>95.282786639973651</v>
      </c>
      <c r="L93" s="159">
        <v>93.623493922490155</v>
      </c>
      <c r="M93" s="159">
        <v>87.42645215385798</v>
      </c>
      <c r="N93" s="159">
        <v>93.958049806076531</v>
      </c>
      <c r="O93" s="184">
        <v>100.33249626565409</v>
      </c>
      <c r="P93" s="159">
        <v>96.173222572596359</v>
      </c>
    </row>
    <row r="94" spans="1:16" ht="12.75" customHeight="1" x14ac:dyDescent="0.2">
      <c r="A94" s="185"/>
      <c r="B94" s="185" t="s">
        <v>2</v>
      </c>
      <c r="C94" s="159">
        <v>95.64373056674242</v>
      </c>
      <c r="D94" s="159">
        <v>82.252278328085055</v>
      </c>
      <c r="E94" s="159">
        <v>96.9547103826674</v>
      </c>
      <c r="F94" s="159">
        <v>109.12089344199845</v>
      </c>
      <c r="G94" s="159">
        <v>94.097165893124327</v>
      </c>
      <c r="H94" s="159">
        <v>110.07724162597763</v>
      </c>
      <c r="I94" s="159">
        <v>81.854606945121631</v>
      </c>
      <c r="J94" s="159">
        <v>90.870974462385107</v>
      </c>
      <c r="K94" s="159">
        <v>96.028212508737624</v>
      </c>
      <c r="L94" s="159">
        <v>93.784121110983875</v>
      </c>
      <c r="M94" s="159">
        <v>89.859841913146667</v>
      </c>
      <c r="N94" s="159">
        <v>94.582449420227434</v>
      </c>
      <c r="O94" s="184">
        <v>100.99009094087423</v>
      </c>
      <c r="P94" s="159">
        <v>97.187078972206763</v>
      </c>
    </row>
    <row r="95" spans="1:16" ht="26.25" customHeight="1" x14ac:dyDescent="0.2">
      <c r="A95" s="185">
        <v>2013</v>
      </c>
      <c r="B95" s="185" t="s">
        <v>3</v>
      </c>
      <c r="C95" s="159">
        <v>95.776370503525953</v>
      </c>
      <c r="D95" s="159">
        <v>84.773699080423086</v>
      </c>
      <c r="E95" s="159">
        <v>97.145368405307266</v>
      </c>
      <c r="F95" s="159">
        <v>113.6175158922849</v>
      </c>
      <c r="G95" s="159">
        <v>93.904544614900601</v>
      </c>
      <c r="H95" s="159">
        <v>105.97118575574622</v>
      </c>
      <c r="I95" s="159">
        <v>83.465144955981643</v>
      </c>
      <c r="J95" s="159">
        <v>90.917294260625084</v>
      </c>
      <c r="K95" s="159">
        <v>96.106988644620102</v>
      </c>
      <c r="L95" s="159">
        <v>93.722871931567809</v>
      </c>
      <c r="M95" s="159">
        <v>90.313280148302553</v>
      </c>
      <c r="N95" s="159">
        <v>95.428375705772126</v>
      </c>
      <c r="O95" s="184">
        <v>100.12189594995509</v>
      </c>
      <c r="P95" s="159">
        <v>97.257424931964422</v>
      </c>
    </row>
    <row r="96" spans="1:16" ht="12.75" customHeight="1" x14ac:dyDescent="0.2">
      <c r="A96" s="185"/>
      <c r="B96" s="185" t="s">
        <v>4</v>
      </c>
      <c r="C96" s="159">
        <v>96.512134885429617</v>
      </c>
      <c r="D96" s="159">
        <v>89.561748291256109</v>
      </c>
      <c r="E96" s="159">
        <v>98.863104425921762</v>
      </c>
      <c r="F96" s="159">
        <v>106.26666934611848</v>
      </c>
      <c r="G96" s="159">
        <v>95.801104604678585</v>
      </c>
      <c r="H96" s="159">
        <v>118.47906642525345</v>
      </c>
      <c r="I96" s="159">
        <v>83.278026859061242</v>
      </c>
      <c r="J96" s="159">
        <v>92.044071914608537</v>
      </c>
      <c r="K96" s="159">
        <v>96.514093528291355</v>
      </c>
      <c r="L96" s="159">
        <v>95.134353956697893</v>
      </c>
      <c r="M96" s="159">
        <v>90.678779854234932</v>
      </c>
      <c r="N96" s="159">
        <v>95.907098269946388</v>
      </c>
      <c r="O96" s="184">
        <v>99.912427197271882</v>
      </c>
      <c r="P96" s="159">
        <v>97.939723549038206</v>
      </c>
    </row>
    <row r="97" spans="1:17" ht="12.75" customHeight="1" x14ac:dyDescent="0.2">
      <c r="A97" s="185"/>
      <c r="B97" s="185" t="s">
        <v>1</v>
      </c>
      <c r="C97" s="159">
        <v>96.945261955076603</v>
      </c>
      <c r="D97" s="159">
        <v>94.37262184847377</v>
      </c>
      <c r="E97" s="159">
        <v>97.908312891793429</v>
      </c>
      <c r="F97" s="159">
        <v>103.98966656202509</v>
      </c>
      <c r="G97" s="159">
        <v>96.028447750095594</v>
      </c>
      <c r="H97" s="159">
        <v>111.88180753349752</v>
      </c>
      <c r="I97" s="159">
        <v>83.305364163875723</v>
      </c>
      <c r="J97" s="159">
        <v>93.609936154070553</v>
      </c>
      <c r="K97" s="159">
        <v>97.074745206646739</v>
      </c>
      <c r="L97" s="159">
        <v>95.775875764972199</v>
      </c>
      <c r="M97" s="159">
        <v>92.061980581924772</v>
      </c>
      <c r="N97" s="159">
        <v>96.910141544483878</v>
      </c>
      <c r="O97" s="184">
        <v>99.638288892260164</v>
      </c>
      <c r="P97" s="159">
        <v>98.287476619588489</v>
      </c>
    </row>
    <row r="98" spans="1:17" ht="12.75" customHeight="1" x14ac:dyDescent="0.2">
      <c r="A98" s="185"/>
      <c r="B98" s="185" t="s">
        <v>2</v>
      </c>
      <c r="C98" s="159">
        <v>97.385834563639506</v>
      </c>
      <c r="D98" s="159">
        <v>96.403688685749017</v>
      </c>
      <c r="E98" s="159">
        <v>98.552901654955136</v>
      </c>
      <c r="F98" s="159">
        <v>109.55973497526658</v>
      </c>
      <c r="G98" s="159">
        <v>96.183753416534387</v>
      </c>
      <c r="H98" s="159">
        <v>110.951006519556</v>
      </c>
      <c r="I98" s="159">
        <v>82.199291334770237</v>
      </c>
      <c r="J98" s="159">
        <v>93.324285027851133</v>
      </c>
      <c r="K98" s="159">
        <v>97.500263699558658</v>
      </c>
      <c r="L98" s="159">
        <v>96.158091080551074</v>
      </c>
      <c r="M98" s="159">
        <v>94.302601998775629</v>
      </c>
      <c r="N98" s="159">
        <v>97.322500091241508</v>
      </c>
      <c r="O98" s="184">
        <v>99.512020645328491</v>
      </c>
      <c r="P98" s="159">
        <v>98.64212302521949</v>
      </c>
    </row>
    <row r="99" spans="1:17" ht="26.25" customHeight="1" x14ac:dyDescent="0.2">
      <c r="A99" s="92">
        <v>2014</v>
      </c>
      <c r="B99" s="92" t="s">
        <v>3</v>
      </c>
      <c r="C99" s="159">
        <v>97.793013004516553</v>
      </c>
      <c r="D99" s="159">
        <v>99.447639252590918</v>
      </c>
      <c r="E99" s="159">
        <v>101.37679039136725</v>
      </c>
      <c r="F99" s="159">
        <v>116.52462508105442</v>
      </c>
      <c r="G99" s="159">
        <v>99.563607227178196</v>
      </c>
      <c r="H99" s="159">
        <v>108.85697315534507</v>
      </c>
      <c r="I99" s="159">
        <v>84.581308365833024</v>
      </c>
      <c r="J99" s="159">
        <v>91.2252818858192</v>
      </c>
      <c r="K99" s="159">
        <v>97.524897924273915</v>
      </c>
      <c r="L99" s="159">
        <v>96.128400767484763</v>
      </c>
      <c r="M99" s="159">
        <v>95.057390060161424</v>
      </c>
      <c r="N99" s="159">
        <v>97.089557140948116</v>
      </c>
      <c r="O99" s="184">
        <v>99.622055051361102</v>
      </c>
      <c r="P99" s="159">
        <v>98.962315485520776</v>
      </c>
    </row>
    <row r="100" spans="1:17" x14ac:dyDescent="0.2">
      <c r="A100" s="92"/>
      <c r="B100" s="92" t="s">
        <v>4</v>
      </c>
      <c r="C100" s="159">
        <v>98.435360867442299</v>
      </c>
      <c r="D100" s="159">
        <v>99.27523417375788</v>
      </c>
      <c r="E100" s="159">
        <v>101.87426117408637</v>
      </c>
      <c r="F100" s="159">
        <v>123.79654473950605</v>
      </c>
      <c r="G100" s="159">
        <v>99.87604976865677</v>
      </c>
      <c r="H100" s="159">
        <v>106.02334591325953</v>
      </c>
      <c r="I100" s="159">
        <v>83.966854335972926</v>
      </c>
      <c r="J100" s="159">
        <v>91.100018990170966</v>
      </c>
      <c r="K100" s="159">
        <v>98.280046209111546</v>
      </c>
      <c r="L100" s="159">
        <v>96.56385941051461</v>
      </c>
      <c r="M100" s="159">
        <v>96.359115547166525</v>
      </c>
      <c r="N100" s="159">
        <v>98.55675938232379</v>
      </c>
      <c r="O100" s="184">
        <v>99.518935530045752</v>
      </c>
      <c r="P100" s="159">
        <v>99.519672102933896</v>
      </c>
    </row>
    <row r="101" spans="1:17" ht="12.75" customHeight="1" x14ac:dyDescent="0.2">
      <c r="A101" s="92"/>
      <c r="B101" s="92" t="s">
        <v>1</v>
      </c>
      <c r="C101" s="159">
        <v>99.181222728285505</v>
      </c>
      <c r="D101" s="159">
        <v>100.12352549602542</v>
      </c>
      <c r="E101" s="159">
        <v>102.14942187344803</v>
      </c>
      <c r="F101" s="159">
        <v>123.76882304190029</v>
      </c>
      <c r="G101" s="159">
        <v>102.16218292592767</v>
      </c>
      <c r="H101" s="159">
        <v>99.158922567731722</v>
      </c>
      <c r="I101" s="159">
        <v>82.832601146446962</v>
      </c>
      <c r="J101" s="159">
        <v>96.031109182747571</v>
      </c>
      <c r="K101" s="159">
        <v>98.785736599887045</v>
      </c>
      <c r="L101" s="159">
        <v>97.378730672987004</v>
      </c>
      <c r="M101" s="159">
        <v>95.617277045985588</v>
      </c>
      <c r="N101" s="159">
        <v>98.908483129652907</v>
      </c>
      <c r="O101" s="184">
        <v>100.44354664874842</v>
      </c>
      <c r="P101" s="159">
        <v>100.15482127890722</v>
      </c>
    </row>
    <row r="102" spans="1:17" ht="12.75" customHeight="1" x14ac:dyDescent="0.2">
      <c r="A102" s="92"/>
      <c r="B102" s="92" t="s">
        <v>2</v>
      </c>
      <c r="C102" s="159">
        <v>99.24683700723466</v>
      </c>
      <c r="D102" s="159">
        <v>103.70165587884446</v>
      </c>
      <c r="E102" s="159">
        <v>103.0868830531935</v>
      </c>
      <c r="F102" s="159">
        <v>123.6460171539141</v>
      </c>
      <c r="G102" s="159">
        <v>102.79732874671195</v>
      </c>
      <c r="H102" s="159">
        <v>102.14652831033938</v>
      </c>
      <c r="I102" s="159">
        <v>84.019093500662279</v>
      </c>
      <c r="J102" s="159">
        <v>95.673095855982126</v>
      </c>
      <c r="K102" s="159">
        <v>98.627421201952529</v>
      </c>
      <c r="L102" s="159">
        <v>97.450663296797032</v>
      </c>
      <c r="M102" s="159">
        <v>98.706198371988791</v>
      </c>
      <c r="N102" s="159">
        <v>98.733232753805879</v>
      </c>
      <c r="O102" s="184">
        <v>99.106428515225531</v>
      </c>
      <c r="P102" s="159">
        <v>100.1023542336481</v>
      </c>
    </row>
    <row r="103" spans="1:17" ht="24.75" customHeight="1" x14ac:dyDescent="0.2">
      <c r="A103" s="92">
        <v>2015</v>
      </c>
      <c r="B103" s="92" t="s">
        <v>3</v>
      </c>
      <c r="C103" s="159">
        <v>99.429070831722228</v>
      </c>
      <c r="D103" s="159">
        <v>99.895271077619938</v>
      </c>
      <c r="E103" s="159">
        <v>103.53180164540761</v>
      </c>
      <c r="F103" s="159">
        <v>119.91172912663893</v>
      </c>
      <c r="G103" s="159">
        <v>102.17299103095446</v>
      </c>
      <c r="H103" s="159">
        <v>105.76048641471117</v>
      </c>
      <c r="I103" s="159">
        <v>90.152652980171439</v>
      </c>
      <c r="J103" s="159">
        <v>97.618388228262489</v>
      </c>
      <c r="K103" s="159">
        <v>98.677663502253765</v>
      </c>
      <c r="L103" s="159">
        <v>97.455072961589948</v>
      </c>
      <c r="M103" s="159">
        <v>100.24509511667773</v>
      </c>
      <c r="N103" s="159">
        <v>98.093426821874431</v>
      </c>
      <c r="O103" s="184">
        <v>99.523968268199226</v>
      </c>
      <c r="P103" s="159">
        <v>100.16749698947002</v>
      </c>
    </row>
    <row r="104" spans="1:17" ht="15.75" customHeight="1" x14ac:dyDescent="0.2">
      <c r="A104" s="92"/>
      <c r="B104" s="92" t="s">
        <v>4</v>
      </c>
      <c r="C104" s="159">
        <v>99.091988836200898</v>
      </c>
      <c r="D104" s="159">
        <v>99.946097514138856</v>
      </c>
      <c r="E104" s="159">
        <v>102.36529019731496</v>
      </c>
      <c r="F104" s="159">
        <v>113.83727866109632</v>
      </c>
      <c r="G104" s="159">
        <v>100.03202725109178</v>
      </c>
      <c r="H104" s="159">
        <v>109.84575739187781</v>
      </c>
      <c r="I104" s="159">
        <v>90.980188494931639</v>
      </c>
      <c r="J104" s="159">
        <v>98.011779771256172</v>
      </c>
      <c r="K104" s="159">
        <v>98.455680241756284</v>
      </c>
      <c r="L104" s="159">
        <v>97.90006831786377</v>
      </c>
      <c r="M104" s="159">
        <v>98.818799134801708</v>
      </c>
      <c r="N104" s="159">
        <v>97.890958069799609</v>
      </c>
      <c r="O104" s="184">
        <v>99.300508322344015</v>
      </c>
      <c r="P104" s="159">
        <v>99.709931469681507</v>
      </c>
    </row>
    <row r="105" spans="1:17" ht="15" customHeight="1" x14ac:dyDescent="0.2">
      <c r="A105" s="92"/>
      <c r="B105" s="92" t="s">
        <v>1</v>
      </c>
      <c r="C105" s="159">
        <v>98.874371729088409</v>
      </c>
      <c r="D105" s="159">
        <v>99.563074434114313</v>
      </c>
      <c r="E105" s="159">
        <v>100.29255583047994</v>
      </c>
      <c r="F105" s="159">
        <v>108.61386959635064</v>
      </c>
      <c r="G105" s="159">
        <v>100.27463425720292</v>
      </c>
      <c r="H105" s="159">
        <v>99.993976330414725</v>
      </c>
      <c r="I105" s="159">
        <v>91.067818239692045</v>
      </c>
      <c r="J105" s="159">
        <v>99.805665994024835</v>
      </c>
      <c r="K105" s="159">
        <v>98.479491271337366</v>
      </c>
      <c r="L105" s="159">
        <v>98.817715221997886</v>
      </c>
      <c r="M105" s="159">
        <v>98.541100209694065</v>
      </c>
      <c r="N105" s="159">
        <v>97.55630512446551</v>
      </c>
      <c r="O105" s="184">
        <v>99.34611012947876</v>
      </c>
      <c r="P105" s="159">
        <v>99.344427496444496</v>
      </c>
    </row>
    <row r="106" spans="1:17" ht="15" customHeight="1" x14ac:dyDescent="0.2">
      <c r="A106" s="92"/>
      <c r="B106" s="92" t="s">
        <v>2</v>
      </c>
      <c r="C106" s="159">
        <v>99.253200677155391</v>
      </c>
      <c r="D106" s="159">
        <v>97.546789908105779</v>
      </c>
      <c r="E106" s="159">
        <v>101.58700308359383</v>
      </c>
      <c r="F106" s="159">
        <v>108.37212487051072</v>
      </c>
      <c r="G106" s="159">
        <v>102.25632285130921</v>
      </c>
      <c r="H106" s="159">
        <v>100.21100221662725</v>
      </c>
      <c r="I106" s="159">
        <v>91.398762823587759</v>
      </c>
      <c r="J106" s="159">
        <v>98.850186506468603</v>
      </c>
      <c r="K106" s="159">
        <v>98.808444096221393</v>
      </c>
      <c r="L106" s="159">
        <v>98.515070810613281</v>
      </c>
      <c r="M106" s="159">
        <v>100.00964329923059</v>
      </c>
      <c r="N106" s="159">
        <v>97.839163794377939</v>
      </c>
      <c r="O106" s="184">
        <v>99.719463526035995</v>
      </c>
      <c r="P106" s="159">
        <v>99.578398845789508</v>
      </c>
    </row>
    <row r="107" spans="1:17" ht="24.75" customHeight="1" x14ac:dyDescent="0.2">
      <c r="A107" s="92">
        <v>2016</v>
      </c>
      <c r="B107" s="92" t="s">
        <v>3</v>
      </c>
      <c r="C107" s="159">
        <v>99.356248034637517</v>
      </c>
      <c r="D107" s="159">
        <v>97.61951711819367</v>
      </c>
      <c r="E107" s="159">
        <v>99.919771555394803</v>
      </c>
      <c r="F107" s="159">
        <v>98.518269014161646</v>
      </c>
      <c r="G107" s="159">
        <v>99.820932047003708</v>
      </c>
      <c r="H107" s="159">
        <v>103.09579686654862</v>
      </c>
      <c r="I107" s="159">
        <v>95.694838986421317</v>
      </c>
      <c r="J107" s="159">
        <v>98.32461891864061</v>
      </c>
      <c r="K107" s="159">
        <v>99.343291669604554</v>
      </c>
      <c r="L107" s="159">
        <v>100.56516048181254</v>
      </c>
      <c r="M107" s="159">
        <v>99.103490220837642</v>
      </c>
      <c r="N107" s="159">
        <v>98.561719252755609</v>
      </c>
      <c r="O107" s="184">
        <v>99.68220670717055</v>
      </c>
      <c r="P107" s="159">
        <v>99.535404164045559</v>
      </c>
    </row>
    <row r="108" spans="1:17" ht="15" customHeight="1" x14ac:dyDescent="0.2">
      <c r="A108" s="92"/>
      <c r="B108" s="92" t="s">
        <v>4</v>
      </c>
      <c r="C108" s="159">
        <v>99.86972477611522</v>
      </c>
      <c r="D108" s="159">
        <v>98.512825995226265</v>
      </c>
      <c r="E108" s="159">
        <v>100.6860173623221</v>
      </c>
      <c r="F108" s="159">
        <v>98.779488652880872</v>
      </c>
      <c r="G108" s="159">
        <v>101.56789489520374</v>
      </c>
      <c r="H108" s="159">
        <v>99.011076643207147</v>
      </c>
      <c r="I108" s="159">
        <v>99.864451716100561</v>
      </c>
      <c r="J108" s="159">
        <v>99.234393333625334</v>
      </c>
      <c r="K108" s="159">
        <v>99.763503238584491</v>
      </c>
      <c r="L108" s="159">
        <v>100.39496598454696</v>
      </c>
      <c r="M108" s="159">
        <v>98.934396680052515</v>
      </c>
      <c r="N108" s="159">
        <v>99.579236203914519</v>
      </c>
      <c r="O108" s="184">
        <v>99.904840869760335</v>
      </c>
      <c r="P108" s="159">
        <v>99.903102123043965</v>
      </c>
    </row>
    <row r="109" spans="1:17" ht="15" customHeight="1" x14ac:dyDescent="0.2">
      <c r="A109" s="92"/>
      <c r="B109" s="92" t="s">
        <v>1</v>
      </c>
      <c r="C109" s="159">
        <v>100.41904769541462</v>
      </c>
      <c r="D109" s="159">
        <v>100.31492221834466</v>
      </c>
      <c r="E109" s="159">
        <v>100.11728237987361</v>
      </c>
      <c r="F109" s="159">
        <v>101.07233585891184</v>
      </c>
      <c r="G109" s="159">
        <v>99.557878528951719</v>
      </c>
      <c r="H109" s="159">
        <v>100.95768185282283</v>
      </c>
      <c r="I109" s="159">
        <v>101.38086093445678</v>
      </c>
      <c r="J109" s="159">
        <v>100.19523351482788</v>
      </c>
      <c r="K109" s="159">
        <v>100.50350196766651</v>
      </c>
      <c r="L109" s="159">
        <v>99.833563239279002</v>
      </c>
      <c r="M109" s="159">
        <v>100.40018335131592</v>
      </c>
      <c r="N109" s="159">
        <v>100.96731813101181</v>
      </c>
      <c r="O109" s="184">
        <v>100.35100413313462</v>
      </c>
      <c r="P109" s="159">
        <v>100.35929993993949</v>
      </c>
      <c r="Q109" s="174"/>
    </row>
    <row r="110" spans="1:17" ht="15" customHeight="1" x14ac:dyDescent="0.2">
      <c r="A110" s="92"/>
      <c r="B110" s="92" t="s">
        <v>2</v>
      </c>
      <c r="C110" s="159">
        <v>100.35497949383267</v>
      </c>
      <c r="D110" s="159">
        <v>103.55273466823536</v>
      </c>
      <c r="E110" s="159">
        <v>99.276928702409492</v>
      </c>
      <c r="F110" s="159">
        <v>101.6299064740456</v>
      </c>
      <c r="G110" s="159">
        <v>99.053294528840823</v>
      </c>
      <c r="H110" s="159">
        <v>96.935444637421455</v>
      </c>
      <c r="I110" s="159">
        <v>103.05984836302133</v>
      </c>
      <c r="J110" s="159">
        <v>102.24575423290622</v>
      </c>
      <c r="K110" s="159">
        <v>100.3897031241445</v>
      </c>
      <c r="L110" s="159">
        <v>99.206310294361472</v>
      </c>
      <c r="M110" s="159">
        <v>101.561929747794</v>
      </c>
      <c r="N110" s="159">
        <v>100.89172641231806</v>
      </c>
      <c r="O110" s="184">
        <v>100.06194828993449</v>
      </c>
      <c r="P110" s="159">
        <v>100.20219377297097</v>
      </c>
    </row>
    <row r="111" spans="1:17" ht="26.25" customHeight="1" x14ac:dyDescent="0.2">
      <c r="A111" s="92">
        <v>2017</v>
      </c>
      <c r="B111" s="122" t="s">
        <v>3</v>
      </c>
      <c r="C111" s="159">
        <v>100.90352520121444</v>
      </c>
      <c r="D111" s="159">
        <v>104.74138274065727</v>
      </c>
      <c r="E111" s="159">
        <v>101.33340062031085</v>
      </c>
      <c r="F111" s="159">
        <v>103.68611189735171</v>
      </c>
      <c r="G111" s="159">
        <v>102.60447660620014</v>
      </c>
      <c r="H111" s="159">
        <v>94.770260798589021</v>
      </c>
      <c r="I111" s="159">
        <v>104.06965331980312</v>
      </c>
      <c r="J111" s="159">
        <v>102.80930611622688</v>
      </c>
      <c r="K111" s="159">
        <v>100.59167082980539</v>
      </c>
      <c r="L111" s="159">
        <v>99.826726317193518</v>
      </c>
      <c r="M111" s="159">
        <v>101.25289471425563</v>
      </c>
      <c r="N111" s="159">
        <v>100.95716670653229</v>
      </c>
      <c r="O111" s="184">
        <v>100.36262283463937</v>
      </c>
      <c r="P111" s="159">
        <v>100.6564930378549</v>
      </c>
      <c r="Q111" s="175"/>
    </row>
    <row r="112" spans="1:17" x14ac:dyDescent="0.2">
      <c r="A112" s="92"/>
      <c r="B112" s="92" t="s">
        <v>4</v>
      </c>
      <c r="C112" s="159">
        <v>100.95385684629989</v>
      </c>
      <c r="D112" s="159">
        <v>106.26556572889281</v>
      </c>
      <c r="E112" s="159">
        <v>101.34872858855887</v>
      </c>
      <c r="F112" s="159">
        <v>104.58706400825099</v>
      </c>
      <c r="G112" s="159">
        <v>101.83440819919001</v>
      </c>
      <c r="H112" s="159">
        <v>97.71172890363475</v>
      </c>
      <c r="I112" s="159">
        <v>101.98330042942401</v>
      </c>
      <c r="J112" s="159">
        <v>104.37513534873331</v>
      </c>
      <c r="K112" s="159">
        <v>100.51243115017232</v>
      </c>
      <c r="L112" s="159">
        <v>100.30830456970048</v>
      </c>
      <c r="M112" s="159">
        <v>101.15409412461038</v>
      </c>
      <c r="N112" s="159">
        <v>100.48449620193125</v>
      </c>
      <c r="O112" s="184">
        <v>100.45140771323612</v>
      </c>
      <c r="P112" s="159">
        <v>100.61341669930962</v>
      </c>
      <c r="Q112" s="175"/>
    </row>
    <row r="113" spans="1:17" ht="15" customHeight="1" x14ac:dyDescent="0.2">
      <c r="A113" s="92"/>
      <c r="B113" s="129" t="s">
        <v>1</v>
      </c>
      <c r="C113" s="159">
        <v>101.15352856252994</v>
      </c>
      <c r="D113" s="159">
        <v>106.52288836072495</v>
      </c>
      <c r="E113" s="159">
        <v>102.14304790010091</v>
      </c>
      <c r="F113" s="159">
        <v>106.2281141378526</v>
      </c>
      <c r="G113" s="159">
        <v>100.74917655853288</v>
      </c>
      <c r="H113" s="159">
        <v>105.07843754841279</v>
      </c>
      <c r="I113" s="159">
        <v>100.2197215818065</v>
      </c>
      <c r="J113" s="159">
        <v>102.93658308557373</v>
      </c>
      <c r="K113" s="159">
        <v>100.70509700214751</v>
      </c>
      <c r="L113" s="159">
        <v>101.3567138449496</v>
      </c>
      <c r="M113" s="159">
        <v>100.33095704285397</v>
      </c>
      <c r="N113" s="159">
        <v>100.60507170630548</v>
      </c>
      <c r="O113" s="184">
        <v>100.59994190662516</v>
      </c>
      <c r="P113" s="159">
        <v>100.7506623929756</v>
      </c>
    </row>
    <row r="114" spans="1:17" ht="15" customHeight="1" x14ac:dyDescent="0.2">
      <c r="A114" s="92"/>
      <c r="B114" s="140" t="s">
        <v>2</v>
      </c>
      <c r="C114" s="159">
        <v>101.47578961236839</v>
      </c>
      <c r="D114" s="159">
        <v>105.73722229922646</v>
      </c>
      <c r="E114" s="159">
        <v>103.1918658113344</v>
      </c>
      <c r="F114" s="159">
        <v>105.75142148937877</v>
      </c>
      <c r="G114" s="159">
        <v>102.36321881510605</v>
      </c>
      <c r="H114" s="159">
        <v>105.4013525475078</v>
      </c>
      <c r="I114" s="159">
        <v>100.79805361958429</v>
      </c>
      <c r="J114" s="159">
        <v>103.38889867651828</v>
      </c>
      <c r="K114" s="159">
        <v>100.87280920257217</v>
      </c>
      <c r="L114" s="159">
        <v>101.97527203902462</v>
      </c>
      <c r="M114" s="159">
        <v>101.28478232334294</v>
      </c>
      <c r="N114" s="159">
        <v>100.60855323203117</v>
      </c>
      <c r="O114" s="184">
        <v>100.48124493974646</v>
      </c>
      <c r="P114" s="159">
        <v>101.00976639711772</v>
      </c>
    </row>
    <row r="115" spans="1:17" ht="26.25" customHeight="1" x14ac:dyDescent="0.2">
      <c r="A115" s="92">
        <v>2018</v>
      </c>
      <c r="B115" s="140" t="s">
        <v>3</v>
      </c>
      <c r="C115" s="159">
        <v>101.95458717961759</v>
      </c>
      <c r="D115" s="159">
        <v>105.24422543249717</v>
      </c>
      <c r="E115" s="159">
        <v>104.37121899533828</v>
      </c>
      <c r="F115" s="159">
        <v>104.03082464374629</v>
      </c>
      <c r="G115" s="159">
        <v>105.06559093271039</v>
      </c>
      <c r="H115" s="159">
        <v>104.02790780448187</v>
      </c>
      <c r="I115" s="159">
        <v>100.44464972791798</v>
      </c>
      <c r="J115" s="159">
        <v>101.83705790685136</v>
      </c>
      <c r="K115" s="159">
        <v>101.36528199064095</v>
      </c>
      <c r="L115" s="159">
        <v>102.24252598781119</v>
      </c>
      <c r="M115" s="159">
        <v>101.96855527944257</v>
      </c>
      <c r="N115" s="159">
        <v>101.28981257940394</v>
      </c>
      <c r="O115" s="184">
        <v>100.81446177544433</v>
      </c>
      <c r="P115" s="159">
        <v>101.42427566195954</v>
      </c>
      <c r="Q115" s="176"/>
    </row>
    <row r="116" spans="1:17" ht="15" customHeight="1" x14ac:dyDescent="0.2">
      <c r="A116" s="92"/>
      <c r="B116" s="92" t="s">
        <v>4</v>
      </c>
      <c r="C116" s="159">
        <v>102.52260312927272</v>
      </c>
      <c r="D116" s="159">
        <v>103.6988772318756</v>
      </c>
      <c r="E116" s="159">
        <v>105.53194644253938</v>
      </c>
      <c r="F116" s="159">
        <v>104.09150761751002</v>
      </c>
      <c r="G116" s="159">
        <v>105.78595215264512</v>
      </c>
      <c r="H116" s="159">
        <v>105.57416811732233</v>
      </c>
      <c r="I116" s="159">
        <v>105.46370054008112</v>
      </c>
      <c r="J116" s="159">
        <v>102.56045995634167</v>
      </c>
      <c r="K116" s="159">
        <v>101.82262326245373</v>
      </c>
      <c r="L116" s="159">
        <v>103.39526431453722</v>
      </c>
      <c r="M116" s="159">
        <v>102.02185715496071</v>
      </c>
      <c r="N116" s="159">
        <v>101.88499410681547</v>
      </c>
      <c r="O116" s="184">
        <v>100.88080477356633</v>
      </c>
      <c r="P116" s="159">
        <v>101.92697809349927</v>
      </c>
      <c r="Q116" s="176"/>
    </row>
    <row r="117" spans="1:17" s="92" customFormat="1" ht="14.25" customHeight="1" x14ac:dyDescent="0.2">
      <c r="B117" s="185" t="s">
        <v>1</v>
      </c>
      <c r="C117" s="159">
        <v>102.78652275561517</v>
      </c>
      <c r="D117" s="159">
        <v>102.57411802759748</v>
      </c>
      <c r="E117" s="159">
        <v>105.42252137840157</v>
      </c>
      <c r="F117" s="159">
        <v>105.27901387380571</v>
      </c>
      <c r="G117" s="296">
        <v>105.65442110572208</v>
      </c>
      <c r="H117" s="298">
        <v>105.38103255847174</v>
      </c>
      <c r="I117" s="299">
        <v>103.93675011675174</v>
      </c>
      <c r="J117" s="299">
        <v>104.16673014638464</v>
      </c>
      <c r="K117" s="299">
        <v>102.09034268931693</v>
      </c>
      <c r="L117" s="299">
        <v>102.8777339184701</v>
      </c>
      <c r="M117" s="299">
        <v>102.41232060148539</v>
      </c>
      <c r="N117" s="299">
        <v>102.60529766460043</v>
      </c>
      <c r="O117" s="329">
        <v>100.99671950637673</v>
      </c>
      <c r="P117" s="299">
        <v>102.03820505553102</v>
      </c>
      <c r="Q117" s="297"/>
    </row>
    <row r="118" spans="1:17" s="92" customFormat="1" ht="14.25" customHeight="1" x14ac:dyDescent="0.2">
      <c r="B118" s="185" t="s">
        <v>2</v>
      </c>
      <c r="C118" s="159">
        <v>102.95261723961642</v>
      </c>
      <c r="D118" s="159">
        <v>101.75846791607492</v>
      </c>
      <c r="E118" s="159">
        <v>103.97977261789859</v>
      </c>
      <c r="F118" s="159">
        <v>106.91906031197409</v>
      </c>
      <c r="G118" s="296">
        <v>105.18084183211167</v>
      </c>
      <c r="H118" s="298">
        <v>99.982386606834936</v>
      </c>
      <c r="I118" s="299">
        <v>100.43686315086187</v>
      </c>
      <c r="J118" s="299">
        <v>104.19415527086304</v>
      </c>
      <c r="K118" s="299">
        <v>102.64558058073867</v>
      </c>
      <c r="L118" s="299">
        <v>104.15994881499482</v>
      </c>
      <c r="M118" s="299">
        <v>102.60348693593835</v>
      </c>
      <c r="N118" s="299">
        <v>103.19426870250541</v>
      </c>
      <c r="O118" s="329">
        <v>101.25163907291042</v>
      </c>
      <c r="P118" s="299">
        <v>102.05213394094893</v>
      </c>
      <c r="Q118" s="297"/>
    </row>
    <row r="119" spans="1:17" s="92" customFormat="1" ht="23.25" customHeight="1" x14ac:dyDescent="0.2">
      <c r="A119" s="92">
        <v>2019</v>
      </c>
      <c r="B119" s="140" t="s">
        <v>3</v>
      </c>
      <c r="C119" s="159">
        <v>103.52621447493189</v>
      </c>
      <c r="D119" s="159">
        <v>102.53216250939435</v>
      </c>
      <c r="E119" s="159">
        <v>106.05037114505369</v>
      </c>
      <c r="F119" s="159">
        <v>110.07507184954845</v>
      </c>
      <c r="G119" s="296">
        <v>107.56556147877804</v>
      </c>
      <c r="H119" s="298">
        <v>99.942723834041544</v>
      </c>
      <c r="I119" s="299">
        <v>103.71584461315925</v>
      </c>
      <c r="J119" s="299">
        <v>104.56403510982449</v>
      </c>
      <c r="K119" s="299">
        <v>102.8948061253015</v>
      </c>
      <c r="L119" s="299">
        <v>103.89225239834718</v>
      </c>
      <c r="M119" s="299">
        <v>102.58441348186125</v>
      </c>
      <c r="N119" s="299">
        <v>103.50744669582002</v>
      </c>
      <c r="O119" s="329">
        <v>101.77642000103943</v>
      </c>
      <c r="P119" s="299">
        <v>102.46936448961131</v>
      </c>
      <c r="Q119" s="297"/>
    </row>
    <row r="120" spans="1:17" ht="10.5" customHeight="1" thickBot="1" x14ac:dyDescent="0.25">
      <c r="A120" s="92"/>
      <c r="B120" s="185"/>
      <c r="C120" s="159"/>
      <c r="D120" s="159"/>
      <c r="E120" s="159"/>
      <c r="F120" s="199"/>
      <c r="G120" s="200"/>
      <c r="H120" s="95"/>
      <c r="I120" s="201"/>
      <c r="J120" s="202"/>
      <c r="K120" s="203"/>
      <c r="L120" s="202"/>
      <c r="M120" s="203"/>
      <c r="N120" s="204"/>
      <c r="O120" s="205"/>
      <c r="P120" s="204"/>
      <c r="Q120" s="176"/>
    </row>
    <row r="121" spans="1:17" s="93" customFormat="1" ht="21.75" customHeight="1" x14ac:dyDescent="0.2">
      <c r="A121" s="91" t="s">
        <v>212</v>
      </c>
      <c r="B121" s="273"/>
      <c r="C121" s="160"/>
      <c r="D121" s="160"/>
      <c r="E121" s="160"/>
      <c r="F121" s="159"/>
      <c r="G121" s="159"/>
      <c r="O121" s="274"/>
    </row>
    <row r="122" spans="1:17" s="93" customFormat="1" x14ac:dyDescent="0.2">
      <c r="A122" s="198">
        <v>2016</v>
      </c>
      <c r="B122" s="198"/>
      <c r="C122" s="159">
        <v>0.84492108501876828</v>
      </c>
      <c r="D122" s="159">
        <v>0.76804574795921177</v>
      </c>
      <c r="E122" s="159">
        <v>-1.9070858378878786</v>
      </c>
      <c r="F122" s="159">
        <v>-11.256059991085209</v>
      </c>
      <c r="G122" s="159">
        <v>-1.1701394683258148</v>
      </c>
      <c r="H122" s="159">
        <v>-3.8025001499801148</v>
      </c>
      <c r="I122" s="159">
        <v>10.011175817468331</v>
      </c>
      <c r="J122" s="159">
        <v>1.4491965737820856</v>
      </c>
      <c r="K122" s="159">
        <v>1.4144066722255211</v>
      </c>
      <c r="L122" s="159">
        <v>1.8620569106837292</v>
      </c>
      <c r="M122" s="159">
        <v>0.59991811494459757</v>
      </c>
      <c r="N122" s="159">
        <v>2.2025012543583466</v>
      </c>
      <c r="O122" s="184">
        <v>0.53028462326141224</v>
      </c>
      <c r="P122" s="159">
        <v>0.25343885688489109</v>
      </c>
    </row>
    <row r="123" spans="1:17" s="93" customFormat="1" x14ac:dyDescent="0.2">
      <c r="A123" s="198">
        <v>2017</v>
      </c>
      <c r="B123" s="198"/>
      <c r="C123" s="159">
        <v>1.1216750556031441</v>
      </c>
      <c r="D123" s="159">
        <v>5.8167647823753832</v>
      </c>
      <c r="E123" s="159">
        <v>2.0042607300762461</v>
      </c>
      <c r="F123" s="159">
        <v>5.0631778832085361</v>
      </c>
      <c r="G123" s="159">
        <v>1.8878200447572713</v>
      </c>
      <c r="H123" s="159">
        <v>0.74044494953608986</v>
      </c>
      <c r="I123" s="159">
        <v>1.7676822376544665</v>
      </c>
      <c r="J123" s="159">
        <v>3.3774808067630335</v>
      </c>
      <c r="K123" s="159">
        <v>0.67050204617433717</v>
      </c>
      <c r="L123" s="159">
        <v>0.86675419271706744</v>
      </c>
      <c r="M123" s="159">
        <v>1.0056820512656994</v>
      </c>
      <c r="N123" s="159">
        <v>0.6638219617000507</v>
      </c>
      <c r="O123" s="184">
        <v>0.47380434856176823</v>
      </c>
      <c r="P123" s="159">
        <v>0.74699844658205894</v>
      </c>
    </row>
    <row r="124" spans="1:17" s="93" customFormat="1" x14ac:dyDescent="0.2">
      <c r="A124" s="198">
        <v>2018</v>
      </c>
      <c r="B124" s="198"/>
      <c r="C124" s="159">
        <v>1.4165187825851522</v>
      </c>
      <c r="D124" s="159">
        <v>-2.3605358144346944</v>
      </c>
      <c r="E124" s="159">
        <v>2.7666531851410214</v>
      </c>
      <c r="F124" s="159">
        <v>1.6108144538828917E-2</v>
      </c>
      <c r="G124" s="159">
        <v>3.4684042307389307</v>
      </c>
      <c r="H124" s="159">
        <v>2.9788719155895205</v>
      </c>
      <c r="I124" s="159">
        <v>0.78886403679110373</v>
      </c>
      <c r="J124" s="159">
        <v>-0.18174169576067323</v>
      </c>
      <c r="K124" s="159">
        <v>1.3017269785861929</v>
      </c>
      <c r="L124" s="159">
        <v>2.2823318591553399</v>
      </c>
      <c r="M124" s="159">
        <v>1.2334681736604347</v>
      </c>
      <c r="N124" s="159">
        <v>1.5693535878583464</v>
      </c>
      <c r="O124" s="184">
        <v>0.50968701427498431</v>
      </c>
      <c r="P124" s="159">
        <v>1.1684836784479513</v>
      </c>
    </row>
    <row r="125" spans="1:17" s="93" customFormat="1" x14ac:dyDescent="0.2">
      <c r="A125" s="117"/>
      <c r="B125" s="198"/>
      <c r="C125" s="159"/>
      <c r="D125" s="159"/>
      <c r="E125" s="159"/>
      <c r="F125" s="159"/>
      <c r="G125" s="159"/>
      <c r="O125" s="274"/>
    </row>
    <row r="126" spans="1:17" s="93" customFormat="1" x14ac:dyDescent="0.2">
      <c r="A126" s="117" t="s">
        <v>211</v>
      </c>
      <c r="B126" s="198"/>
      <c r="C126" s="159"/>
      <c r="D126" s="159"/>
      <c r="E126" s="159"/>
      <c r="F126" s="159"/>
      <c r="G126" s="159"/>
      <c r="O126" s="274"/>
    </row>
    <row r="127" spans="1:17" s="93" customFormat="1" ht="21" customHeight="1" x14ac:dyDescent="0.2">
      <c r="A127" s="198">
        <v>2016</v>
      </c>
      <c r="B127" s="198" t="s">
        <v>3</v>
      </c>
      <c r="C127" s="159">
        <v>0.10382270473807687</v>
      </c>
      <c r="D127" s="159">
        <v>7.4556231072708812E-2</v>
      </c>
      <c r="E127" s="159">
        <v>-1.641185858024663</v>
      </c>
      <c r="F127" s="159">
        <v>-9.0926111009847155</v>
      </c>
      <c r="G127" s="159">
        <v>-2.381653022910668</v>
      </c>
      <c r="H127" s="159">
        <v>2.8787204858856441</v>
      </c>
      <c r="I127" s="159">
        <v>4.7003657709520308</v>
      </c>
      <c r="J127" s="159">
        <v>-0.53168092686765034</v>
      </c>
      <c r="K127" s="159">
        <v>0.54129743492601357</v>
      </c>
      <c r="L127" s="159">
        <v>2.0809909126902726</v>
      </c>
      <c r="M127" s="159">
        <v>-0.90606570376591256</v>
      </c>
      <c r="N127" s="159">
        <v>0.73851352603158116</v>
      </c>
      <c r="O127" s="184">
        <v>-3.7361631870103107E-2</v>
      </c>
      <c r="P127" s="159">
        <v>-4.3176715273895994E-2</v>
      </c>
    </row>
    <row r="128" spans="1:17" s="93" customFormat="1" x14ac:dyDescent="0.2">
      <c r="A128" s="198"/>
      <c r="B128" s="198" t="s">
        <v>4</v>
      </c>
      <c r="C128" s="159">
        <v>0.51680367529447491</v>
      </c>
      <c r="D128" s="159">
        <v>0.91509249728312092</v>
      </c>
      <c r="E128" s="159">
        <v>0.76686104761809482</v>
      </c>
      <c r="F128" s="159">
        <v>0.26514842509228753</v>
      </c>
      <c r="G128" s="159">
        <v>1.7500967105550824</v>
      </c>
      <c r="H128" s="159">
        <v>-3.9620628071083241</v>
      </c>
      <c r="I128" s="159">
        <v>4.3571970796365544</v>
      </c>
      <c r="J128" s="159">
        <v>0.92527631939007815</v>
      </c>
      <c r="K128" s="159">
        <v>0.42298937544518189</v>
      </c>
      <c r="L128" s="159">
        <v>-0.16923803079532673</v>
      </c>
      <c r="M128" s="159">
        <v>-0.17062319440851459</v>
      </c>
      <c r="N128" s="159">
        <v>1.0323652619629531</v>
      </c>
      <c r="O128" s="184">
        <v>0.22334393463399049</v>
      </c>
      <c r="P128" s="159">
        <v>0.36941424218501773</v>
      </c>
    </row>
    <row r="129" spans="1:16" s="93" customFormat="1" x14ac:dyDescent="0.2">
      <c r="A129" s="198"/>
      <c r="B129" s="198" t="s">
        <v>1</v>
      </c>
      <c r="C129" s="159">
        <v>0.55003948446925577</v>
      </c>
      <c r="D129" s="159">
        <v>1.8293011137511472</v>
      </c>
      <c r="E129" s="159">
        <v>-0.56485994515194093</v>
      </c>
      <c r="F129" s="159">
        <v>2.3211774400738516</v>
      </c>
      <c r="G129" s="159">
        <v>-1.9789879157443679</v>
      </c>
      <c r="H129" s="159">
        <v>1.9660479166693667</v>
      </c>
      <c r="I129" s="159">
        <v>1.5184674749600946</v>
      </c>
      <c r="J129" s="159">
        <v>0.96825319218933892</v>
      </c>
      <c r="K129" s="159">
        <v>0.74175295078833248</v>
      </c>
      <c r="L129" s="159">
        <v>-0.55919411871145908</v>
      </c>
      <c r="M129" s="159">
        <v>1.4815743770123291</v>
      </c>
      <c r="N129" s="159">
        <v>1.3939471520496793</v>
      </c>
      <c r="O129" s="184">
        <v>0.44658823285241844</v>
      </c>
      <c r="P129" s="159">
        <v>0.45664029164345088</v>
      </c>
    </row>
    <row r="130" spans="1:16" s="93" customFormat="1" x14ac:dyDescent="0.2">
      <c r="A130" s="198"/>
      <c r="B130" s="198" t="s">
        <v>2</v>
      </c>
      <c r="C130" s="159">
        <v>-6.3800845608763534E-2</v>
      </c>
      <c r="D130" s="159">
        <v>3.2276478696193323</v>
      </c>
      <c r="E130" s="159">
        <v>-0.83936924523737577</v>
      </c>
      <c r="F130" s="159">
        <v>0.55165502053111659</v>
      </c>
      <c r="G130" s="159">
        <v>-0.50682478128957209</v>
      </c>
      <c r="H130" s="159">
        <v>-3.9840823814328852</v>
      </c>
      <c r="I130" s="159">
        <v>1.6561187319666049</v>
      </c>
      <c r="J130" s="159">
        <v>2.0465252149693303</v>
      </c>
      <c r="K130" s="159">
        <v>-0.11322873461525607</v>
      </c>
      <c r="L130" s="159">
        <v>-0.62829866486298069</v>
      </c>
      <c r="M130" s="159">
        <v>1.157115811644438</v>
      </c>
      <c r="N130" s="159">
        <v>-7.4867511679033161E-2</v>
      </c>
      <c r="O130" s="184">
        <v>-0.28804479406767669</v>
      </c>
      <c r="P130" s="159">
        <v>-0.15654370552856678</v>
      </c>
    </row>
    <row r="131" spans="1:16" s="93" customFormat="1" ht="21.75" customHeight="1" x14ac:dyDescent="0.2">
      <c r="A131" s="198">
        <v>2017</v>
      </c>
      <c r="B131" s="275" t="s">
        <v>3</v>
      </c>
      <c r="C131" s="159">
        <v>0.5466053704046292</v>
      </c>
      <c r="D131" s="159">
        <v>1.1478673897219016</v>
      </c>
      <c r="E131" s="159">
        <v>2.0714499781372187</v>
      </c>
      <c r="F131" s="159">
        <v>2.0232286879366734</v>
      </c>
      <c r="G131" s="159">
        <v>3.5851226294399963</v>
      </c>
      <c r="H131" s="159">
        <v>-2.2336348143149443</v>
      </c>
      <c r="I131" s="159">
        <v>0.97982383325931899</v>
      </c>
      <c r="J131" s="159">
        <v>0.55117387274286056</v>
      </c>
      <c r="K131" s="159">
        <v>0.20118368654913343</v>
      </c>
      <c r="L131" s="159">
        <v>0.62537959630910578</v>
      </c>
      <c r="M131" s="159">
        <v>-0.30428235688882976</v>
      </c>
      <c r="N131" s="159">
        <v>6.4861903489288331E-2</v>
      </c>
      <c r="O131" s="184">
        <v>0.30048839728131771</v>
      </c>
      <c r="P131" s="159">
        <v>0.4533825535928182</v>
      </c>
    </row>
    <row r="132" spans="1:16" s="93" customFormat="1" x14ac:dyDescent="0.2">
      <c r="A132" s="198"/>
      <c r="B132" s="198" t="s">
        <v>4</v>
      </c>
      <c r="C132" s="159">
        <v>4.9880958058778901E-2</v>
      </c>
      <c r="D132" s="159">
        <v>1.4551870028386649</v>
      </c>
      <c r="E132" s="159">
        <v>1.5126274411181306E-2</v>
      </c>
      <c r="F132" s="159">
        <v>0.8689226497288427</v>
      </c>
      <c r="G132" s="159">
        <v>-0.75052125646104528</v>
      </c>
      <c r="H132" s="159">
        <v>3.1037881295875147</v>
      </c>
      <c r="I132" s="159">
        <v>-2.0047658696121684</v>
      </c>
      <c r="J132" s="159">
        <v>1.5230423116913583</v>
      </c>
      <c r="K132" s="159">
        <v>-7.8773599224879476E-2</v>
      </c>
      <c r="L132" s="159">
        <v>0.482414149269772</v>
      </c>
      <c r="M132" s="159">
        <v>-9.7578039545509476E-2</v>
      </c>
      <c r="N132" s="159">
        <v>-0.46818915389634785</v>
      </c>
      <c r="O132" s="184">
        <v>8.846408761460367E-2</v>
      </c>
      <c r="P132" s="159">
        <v>-4.2795389790784011E-2</v>
      </c>
    </row>
    <row r="133" spans="1:16" s="93" customFormat="1" x14ac:dyDescent="0.2">
      <c r="A133" s="198"/>
      <c r="B133" s="276" t="s">
        <v>1</v>
      </c>
      <c r="C133" s="159">
        <v>0.19778512923389613</v>
      </c>
      <c r="D133" s="159">
        <v>0.24215053114065022</v>
      </c>
      <c r="E133" s="159">
        <v>0.7837486691783857</v>
      </c>
      <c r="F133" s="159">
        <v>1.5690756262860095</v>
      </c>
      <c r="G133" s="159">
        <v>-1.0656826703744349</v>
      </c>
      <c r="H133" s="159">
        <v>7.5392265876732534</v>
      </c>
      <c r="I133" s="159">
        <v>-1.7292819904744738</v>
      </c>
      <c r="J133" s="159">
        <v>-1.3782518780484976</v>
      </c>
      <c r="K133" s="159">
        <v>0.19168360547099361</v>
      </c>
      <c r="L133" s="159">
        <v>1.0451869162244831</v>
      </c>
      <c r="M133" s="159">
        <v>-0.81374569055248092</v>
      </c>
      <c r="N133" s="159">
        <v>0.11999413733629893</v>
      </c>
      <c r="O133" s="184">
        <v>0.14786671164734866</v>
      </c>
      <c r="P133" s="159">
        <v>0.1364089384581435</v>
      </c>
    </row>
    <row r="134" spans="1:16" s="93" customFormat="1" x14ac:dyDescent="0.2">
      <c r="A134" s="198"/>
      <c r="B134" s="277" t="s">
        <v>2</v>
      </c>
      <c r="C134" s="159">
        <v>0.318586068541582</v>
      </c>
      <c r="D134" s="159">
        <v>-0.73755610046729592</v>
      </c>
      <c r="E134" s="159">
        <v>1.0268128206427418</v>
      </c>
      <c r="F134" s="159">
        <v>-0.44874433886232801</v>
      </c>
      <c r="G134" s="159">
        <v>1.6020401473310741</v>
      </c>
      <c r="H134" s="159">
        <v>0.30730852744762505</v>
      </c>
      <c r="I134" s="159">
        <v>0.57706410340176983</v>
      </c>
      <c r="J134" s="159">
        <v>0.43941189554401738</v>
      </c>
      <c r="K134" s="159">
        <v>0.166537946357459</v>
      </c>
      <c r="L134" s="159">
        <v>0.61027846169250388</v>
      </c>
      <c r="M134" s="159">
        <v>0.95067894157689903</v>
      </c>
      <c r="N134" s="159">
        <v>3.4605866947368114E-3</v>
      </c>
      <c r="O134" s="184">
        <v>-0.11798910081765035</v>
      </c>
      <c r="P134" s="159">
        <v>0.25717349939744505</v>
      </c>
    </row>
    <row r="135" spans="1:16" s="93" customFormat="1" ht="21.75" customHeight="1" x14ac:dyDescent="0.2">
      <c r="A135" s="198">
        <v>2018</v>
      </c>
      <c r="B135" s="278" t="s">
        <v>3</v>
      </c>
      <c r="C135" s="159">
        <v>0.47183428587072029</v>
      </c>
      <c r="D135" s="159">
        <v>-0.46624722686032793</v>
      </c>
      <c r="E135" s="159">
        <v>1.1428741739781145</v>
      </c>
      <c r="F135" s="159">
        <v>-1.62702006403318</v>
      </c>
      <c r="G135" s="159">
        <v>2.6399835301051944</v>
      </c>
      <c r="H135" s="159">
        <v>-1.3030617822545221</v>
      </c>
      <c r="I135" s="159">
        <v>-0.35060586883957079</v>
      </c>
      <c r="J135" s="159">
        <v>-1.5009742724142017</v>
      </c>
      <c r="K135" s="159">
        <v>0.48821163201651085</v>
      </c>
      <c r="L135" s="159">
        <v>0.26207721091864311</v>
      </c>
      <c r="M135" s="159">
        <v>0.67509939836445376</v>
      </c>
      <c r="N135" s="159">
        <v>0.6771385985459899</v>
      </c>
      <c r="O135" s="184">
        <v>0.33162092676866095</v>
      </c>
      <c r="P135" s="159">
        <v>0.41036553159838896</v>
      </c>
    </row>
    <row r="136" spans="1:16" s="93" customFormat="1" x14ac:dyDescent="0.2">
      <c r="A136" s="198"/>
      <c r="B136" s="279" t="s">
        <v>4</v>
      </c>
      <c r="C136" s="159">
        <v>0.55712642792073996</v>
      </c>
      <c r="D136" s="159">
        <v>-1.4683448847393032</v>
      </c>
      <c r="E136" s="159">
        <v>1.1121144874747024</v>
      </c>
      <c r="F136" s="159">
        <v>5.8331724247628891E-2</v>
      </c>
      <c r="G136" s="159">
        <v>0.68563000839740873</v>
      </c>
      <c r="H136" s="159">
        <v>1.4863898981287038</v>
      </c>
      <c r="I136" s="159">
        <v>4.996832410445573</v>
      </c>
      <c r="J136" s="159">
        <v>0.71035246339501423</v>
      </c>
      <c r="K136" s="159">
        <v>0.45118137377155865</v>
      </c>
      <c r="L136" s="159">
        <v>1.1274548585228139</v>
      </c>
      <c r="M136" s="159">
        <v>5.2272855462232037E-2</v>
      </c>
      <c r="N136" s="159">
        <v>0.587602555730804</v>
      </c>
      <c r="O136" s="184">
        <v>6.5807025057340596E-2</v>
      </c>
      <c r="P136" s="159">
        <v>0.49564310739098616</v>
      </c>
    </row>
    <row r="137" spans="1:16" s="93" customFormat="1" x14ac:dyDescent="0.2">
      <c r="A137" s="198"/>
      <c r="B137" s="279" t="s">
        <v>1</v>
      </c>
      <c r="C137" s="159">
        <v>0.25742579517773478</v>
      </c>
      <c r="D137" s="159">
        <v>-1.0846397128901453</v>
      </c>
      <c r="E137" s="159">
        <v>-0.10368904187453287</v>
      </c>
      <c r="F137" s="159">
        <v>1.1408291449281904</v>
      </c>
      <c r="G137" s="159">
        <v>-0.12433696936740013</v>
      </c>
      <c r="H137" s="159">
        <v>-0.18293827201740775</v>
      </c>
      <c r="I137" s="159">
        <v>-1.4478445337209322</v>
      </c>
      <c r="J137" s="159">
        <v>1.56616905845266</v>
      </c>
      <c r="K137" s="159">
        <v>0.26292725357619506</v>
      </c>
      <c r="L137" s="159">
        <v>-0.50053587995360083</v>
      </c>
      <c r="M137" s="159">
        <v>0.38272528790728177</v>
      </c>
      <c r="N137" s="159">
        <v>0.70697708146285621</v>
      </c>
      <c r="O137" s="184">
        <v>0.11490266465516985</v>
      </c>
      <c r="P137" s="159">
        <v>0.10912416331003705</v>
      </c>
    </row>
    <row r="138" spans="1:16" s="93" customFormat="1" x14ac:dyDescent="0.2">
      <c r="A138" s="198"/>
      <c r="B138" s="279" t="s">
        <v>2</v>
      </c>
      <c r="C138" s="159">
        <v>0.16159169465841394</v>
      </c>
      <c r="D138" s="159">
        <v>-0.79518120867790865</v>
      </c>
      <c r="E138" s="159">
        <v>-1.3685394179905885</v>
      </c>
      <c r="F138" s="159">
        <v>1.5578094606150561</v>
      </c>
      <c r="G138" s="159">
        <v>-0.44823422309656635</v>
      </c>
      <c r="H138" s="159">
        <v>-5.1229768968541034</v>
      </c>
      <c r="I138" s="159">
        <v>-3.3673238406612294</v>
      </c>
      <c r="J138" s="159">
        <v>2.6328103454775764E-2</v>
      </c>
      <c r="K138" s="159">
        <v>0.54386916215125591</v>
      </c>
      <c r="L138" s="159">
        <v>1.2463483085084937</v>
      </c>
      <c r="M138" s="159">
        <v>0.18666341445072732</v>
      </c>
      <c r="N138" s="159">
        <v>0.57401620706780676</v>
      </c>
      <c r="O138" s="184">
        <v>0.25240380853914779</v>
      </c>
      <c r="P138" s="159">
        <v>1.3650657036090585E-2</v>
      </c>
    </row>
    <row r="139" spans="1:16" s="93" customFormat="1" ht="18.75" customHeight="1" x14ac:dyDescent="0.2">
      <c r="A139" s="92">
        <v>2019</v>
      </c>
      <c r="B139" s="140" t="s">
        <v>3</v>
      </c>
      <c r="C139" s="159">
        <v>0.55714682219341061</v>
      </c>
      <c r="D139" s="159">
        <v>0.76032453039440728</v>
      </c>
      <c r="E139" s="159">
        <v>1.9913474275079057</v>
      </c>
      <c r="F139" s="159">
        <v>2.9517763515369388</v>
      </c>
      <c r="G139" s="159">
        <v>2.2672566649284187</v>
      </c>
      <c r="H139" s="159">
        <v>-3.9669759984184427E-2</v>
      </c>
      <c r="I139" s="159">
        <v>3.264719107537406</v>
      </c>
      <c r="J139" s="159">
        <v>0.35499096662372498</v>
      </c>
      <c r="K139" s="159">
        <v>0.24280202143414087</v>
      </c>
      <c r="L139" s="159">
        <v>-0.25700513459651075</v>
      </c>
      <c r="M139" s="159">
        <v>-1.8589479409225618E-2</v>
      </c>
      <c r="N139" s="159">
        <v>0.3034839020154001</v>
      </c>
      <c r="O139" s="184">
        <v>0.51829376090506418</v>
      </c>
      <c r="P139" s="159">
        <v>0.40884059210737345</v>
      </c>
    </row>
    <row r="140" spans="1:16" s="93" customFormat="1" x14ac:dyDescent="0.2">
      <c r="A140" s="88"/>
      <c r="B140" s="85"/>
      <c r="C140" s="280"/>
      <c r="D140" s="280"/>
      <c r="E140" s="280"/>
      <c r="F140" s="159"/>
      <c r="G140" s="159"/>
      <c r="O140" s="274"/>
    </row>
    <row r="141" spans="1:16" s="93" customFormat="1" x14ac:dyDescent="0.2">
      <c r="A141" s="87" t="s">
        <v>210</v>
      </c>
      <c r="B141" s="86"/>
      <c r="C141" s="161"/>
      <c r="D141" s="280"/>
      <c r="E141" s="280"/>
      <c r="F141" s="159"/>
      <c r="G141" s="159"/>
      <c r="O141" s="274"/>
    </row>
    <row r="142" spans="1:16" s="93" customFormat="1" ht="21" customHeight="1" x14ac:dyDescent="0.2">
      <c r="A142" s="198">
        <v>2016</v>
      </c>
      <c r="B142" s="198" t="s">
        <v>3</v>
      </c>
      <c r="C142" s="159">
        <v>-7.3240951037312207E-2</v>
      </c>
      <c r="D142" s="159">
        <v>-2.278139830721293</v>
      </c>
      <c r="E142" s="159">
        <v>-3.4888121645790249</v>
      </c>
      <c r="F142" s="159">
        <v>-17.841007104387284</v>
      </c>
      <c r="G142" s="159">
        <v>-2.3020359492443299</v>
      </c>
      <c r="H142" s="159">
        <v>-2.519551146648169</v>
      </c>
      <c r="I142" s="159">
        <v>6.1475573075690404</v>
      </c>
      <c r="J142" s="159">
        <v>0.72346071595315031</v>
      </c>
      <c r="K142" s="159">
        <v>0.67454796123702643</v>
      </c>
      <c r="L142" s="159">
        <v>3.1913038754261436</v>
      </c>
      <c r="M142" s="159">
        <v>-1.1388137190266989</v>
      </c>
      <c r="N142" s="159">
        <v>0.47739430260860249</v>
      </c>
      <c r="O142" s="184">
        <v>0.15899530708511911</v>
      </c>
      <c r="P142" s="159">
        <v>-0.6310358593575538</v>
      </c>
    </row>
    <row r="143" spans="1:16" s="93" customFormat="1" x14ac:dyDescent="0.2">
      <c r="A143" s="198"/>
      <c r="B143" s="198" t="s">
        <v>4</v>
      </c>
      <c r="C143" s="159">
        <v>0.78486257975900475</v>
      </c>
      <c r="D143" s="159">
        <v>-1.4340445045488925</v>
      </c>
      <c r="E143" s="159">
        <v>-1.6404709367364267</v>
      </c>
      <c r="F143" s="159">
        <v>-13.227468352475135</v>
      </c>
      <c r="G143" s="159">
        <v>1.5353759054155258</v>
      </c>
      <c r="H143" s="159">
        <v>-9.8635404825127999</v>
      </c>
      <c r="I143" s="159">
        <v>9.7650525550008638</v>
      </c>
      <c r="J143" s="159">
        <v>1.2474149181073368</v>
      </c>
      <c r="K143" s="159">
        <v>1.3283367639295829</v>
      </c>
      <c r="L143" s="159">
        <v>2.5484125900532728</v>
      </c>
      <c r="M143" s="159">
        <v>0.11697930582330596</v>
      </c>
      <c r="N143" s="159">
        <v>1.7246517629453617</v>
      </c>
      <c r="O143" s="184">
        <v>0.60858958088569892</v>
      </c>
      <c r="P143" s="159">
        <v>0.19373261069906</v>
      </c>
    </row>
    <row r="144" spans="1:16" s="93" customFormat="1" x14ac:dyDescent="0.2">
      <c r="A144" s="198"/>
      <c r="B144" s="198" t="s">
        <v>1</v>
      </c>
      <c r="C144" s="159">
        <v>1.5622612202872421</v>
      </c>
      <c r="D144" s="159">
        <v>0.75514721547482733</v>
      </c>
      <c r="E144" s="159">
        <v>-0.17476217367775604</v>
      </c>
      <c r="F144" s="159">
        <v>-6.9434352771574499</v>
      </c>
      <c r="G144" s="159">
        <v>-0.71479266273136721</v>
      </c>
      <c r="H144" s="159">
        <v>0.96376357634153642</v>
      </c>
      <c r="I144" s="159">
        <v>11.324574250390661</v>
      </c>
      <c r="J144" s="159">
        <v>0.39032605706610379</v>
      </c>
      <c r="K144" s="159">
        <v>2.0552611210718386</v>
      </c>
      <c r="L144" s="159">
        <v>1.0280019275885621</v>
      </c>
      <c r="M144" s="159">
        <v>1.8866068449263862</v>
      </c>
      <c r="N144" s="159">
        <v>3.4964557156961007</v>
      </c>
      <c r="O144" s="184">
        <v>1.0115081530078784</v>
      </c>
      <c r="P144" s="159">
        <v>1.0215695727184171</v>
      </c>
    </row>
    <row r="145" spans="1:16" s="93" customFormat="1" x14ac:dyDescent="0.2">
      <c r="A145" s="198"/>
      <c r="B145" s="198" t="s">
        <v>2</v>
      </c>
      <c r="C145" s="159">
        <v>1.1100688029810568</v>
      </c>
      <c r="D145" s="159">
        <v>6.1569886264709384</v>
      </c>
      <c r="E145" s="159">
        <v>-2.2739861508498493</v>
      </c>
      <c r="F145" s="159">
        <v>-6.2213584946508309</v>
      </c>
      <c r="G145" s="159">
        <v>-3.1323523408189669</v>
      </c>
      <c r="H145" s="159">
        <v>-3.2686606328165335</v>
      </c>
      <c r="I145" s="159">
        <v>12.758471974003726</v>
      </c>
      <c r="J145" s="159">
        <v>3.4350645622863052</v>
      </c>
      <c r="K145" s="159">
        <v>1.6003278286451428</v>
      </c>
      <c r="L145" s="159">
        <v>0.70165861736732893</v>
      </c>
      <c r="M145" s="159">
        <v>1.5521367713700718</v>
      </c>
      <c r="N145" s="159">
        <v>3.1199802814704025</v>
      </c>
      <c r="O145" s="184">
        <v>0.34344826154131258</v>
      </c>
      <c r="P145" s="159">
        <v>0.62643598853953097</v>
      </c>
    </row>
    <row r="146" spans="1:16" s="93" customFormat="1" ht="21.75" customHeight="1" x14ac:dyDescent="0.2">
      <c r="A146" s="198">
        <v>2017</v>
      </c>
      <c r="B146" s="275" t="s">
        <v>3</v>
      </c>
      <c r="C146" s="159">
        <v>1.5573023309389811</v>
      </c>
      <c r="D146" s="159">
        <v>7.295534574137208</v>
      </c>
      <c r="E146" s="159">
        <v>1.4147641081548645</v>
      </c>
      <c r="F146" s="159">
        <v>5.245568090977315</v>
      </c>
      <c r="G146" s="159">
        <v>2.7885379369987362</v>
      </c>
      <c r="H146" s="159">
        <v>-8.0755339412493363</v>
      </c>
      <c r="I146" s="159">
        <v>8.7515841210309642</v>
      </c>
      <c r="J146" s="159">
        <v>4.5611030552756615</v>
      </c>
      <c r="K146" s="159">
        <v>1.2566315643664172</v>
      </c>
      <c r="L146" s="159">
        <v>-0.73428428004405077</v>
      </c>
      <c r="M146" s="159">
        <v>2.1688484317034185</v>
      </c>
      <c r="N146" s="159">
        <v>2.4304034790968876</v>
      </c>
      <c r="O146" s="184">
        <v>0.68258533789047338</v>
      </c>
      <c r="P146" s="159">
        <v>1.1263217176088025</v>
      </c>
    </row>
    <row r="147" spans="1:16" s="93" customFormat="1" x14ac:dyDescent="0.2">
      <c r="A147" s="198"/>
      <c r="B147" s="198" t="s">
        <v>4</v>
      </c>
      <c r="C147" s="159">
        <v>1.0855462680156913</v>
      </c>
      <c r="D147" s="159">
        <v>7.8697770116169741</v>
      </c>
      <c r="E147" s="159">
        <v>0.65819588816586894</v>
      </c>
      <c r="F147" s="159">
        <v>5.8793332852515645</v>
      </c>
      <c r="G147" s="159">
        <v>0.26239916093688809</v>
      </c>
      <c r="H147" s="159">
        <v>-1.3123256342870371</v>
      </c>
      <c r="I147" s="159">
        <v>2.1217246747090801</v>
      </c>
      <c r="J147" s="159">
        <v>5.1804035298778306</v>
      </c>
      <c r="K147" s="159">
        <v>0.75070330058153445</v>
      </c>
      <c r="L147" s="159">
        <v>-8.6320478319412697E-2</v>
      </c>
      <c r="M147" s="159">
        <v>2.2436053779518517</v>
      </c>
      <c r="N147" s="159">
        <v>0.90908509898888212</v>
      </c>
      <c r="O147" s="184">
        <v>0.54708744713212187</v>
      </c>
      <c r="P147" s="159">
        <v>0.71100352358508534</v>
      </c>
    </row>
    <row r="148" spans="1:16" s="93" customFormat="1" x14ac:dyDescent="0.2">
      <c r="A148" s="198"/>
      <c r="B148" s="276" t="s">
        <v>1</v>
      </c>
      <c r="C148" s="159">
        <v>0.73141588570238003</v>
      </c>
      <c r="D148" s="159">
        <v>6.1884772525348408</v>
      </c>
      <c r="E148" s="159">
        <v>2.023392437422511</v>
      </c>
      <c r="F148" s="159">
        <v>5.1010775947018416</v>
      </c>
      <c r="G148" s="159">
        <v>1.1965884038345864</v>
      </c>
      <c r="H148" s="159">
        <v>4.0816663179699786</v>
      </c>
      <c r="I148" s="159">
        <v>-1.1453240206758197</v>
      </c>
      <c r="J148" s="159">
        <v>2.7360079662274162</v>
      </c>
      <c r="K148" s="159">
        <v>0.20058508463303149</v>
      </c>
      <c r="L148" s="159">
        <v>1.5256899145430047</v>
      </c>
      <c r="M148" s="159">
        <v>-6.8950380518451038E-2</v>
      </c>
      <c r="N148" s="159">
        <v>-0.35877592018072058</v>
      </c>
      <c r="O148" s="184">
        <v>0.24806704789945844</v>
      </c>
      <c r="P148" s="159">
        <v>0.38996132223951818</v>
      </c>
    </row>
    <row r="149" spans="1:16" s="93" customFormat="1" x14ac:dyDescent="0.2">
      <c r="A149" s="198"/>
      <c r="B149" s="277" t="s">
        <v>2</v>
      </c>
      <c r="C149" s="159">
        <v>1.1168455458700821</v>
      </c>
      <c r="D149" s="159">
        <v>2.1095412284280135</v>
      </c>
      <c r="E149" s="159">
        <v>3.9434510717593296</v>
      </c>
      <c r="F149" s="159">
        <v>4.055415534979101</v>
      </c>
      <c r="G149" s="159">
        <v>3.3415590082180424</v>
      </c>
      <c r="H149" s="159">
        <v>8.7335524603537209</v>
      </c>
      <c r="I149" s="159">
        <v>-2.1946420253501797</v>
      </c>
      <c r="J149" s="159">
        <v>1.1180361005583395</v>
      </c>
      <c r="K149" s="159">
        <v>0.48123070732686291</v>
      </c>
      <c r="L149" s="159">
        <v>2.7911145333872289</v>
      </c>
      <c r="M149" s="159">
        <v>-0.27288515011411052</v>
      </c>
      <c r="N149" s="159">
        <v>-0.28067036847960747</v>
      </c>
      <c r="O149" s="184">
        <v>0.41903706351693604</v>
      </c>
      <c r="P149" s="159">
        <v>0.80594305747083705</v>
      </c>
    </row>
    <row r="150" spans="1:16" s="93" customFormat="1" ht="21.75" customHeight="1" x14ac:dyDescent="0.2">
      <c r="A150" s="198">
        <v>2018</v>
      </c>
      <c r="B150" s="278" t="s">
        <v>3</v>
      </c>
      <c r="C150" s="159">
        <v>1.0416504044900243</v>
      </c>
      <c r="D150" s="159">
        <v>0.4800802497375356</v>
      </c>
      <c r="E150" s="159">
        <v>2.9978450900013831</v>
      </c>
      <c r="F150" s="159">
        <v>0.33245797348042672</v>
      </c>
      <c r="G150" s="159">
        <v>2.3986422502364046</v>
      </c>
      <c r="H150" s="159">
        <v>9.7685148567520752</v>
      </c>
      <c r="I150" s="159">
        <v>-3.483247494584818</v>
      </c>
      <c r="J150" s="159">
        <v>-0.94568113150805821</v>
      </c>
      <c r="K150" s="159">
        <v>0.7690608521101705</v>
      </c>
      <c r="L150" s="159">
        <v>2.4199928814069516</v>
      </c>
      <c r="M150" s="159">
        <v>0.70680504217346396</v>
      </c>
      <c r="N150" s="159">
        <v>0.32949208433969979</v>
      </c>
      <c r="O150" s="184">
        <v>0.45020638963315651</v>
      </c>
      <c r="P150" s="159">
        <v>0.76277505894815079</v>
      </c>
    </row>
    <row r="151" spans="1:16" s="93" customFormat="1" x14ac:dyDescent="0.2">
      <c r="A151" s="198"/>
      <c r="B151" s="279" t="s">
        <v>4</v>
      </c>
      <c r="C151" s="159">
        <v>1.5539240718274172</v>
      </c>
      <c r="D151" s="159">
        <v>-2.4153529691503306</v>
      </c>
      <c r="E151" s="159">
        <v>4.1275484283211261</v>
      </c>
      <c r="F151" s="159">
        <v>-0.47382187791586983</v>
      </c>
      <c r="G151" s="159">
        <v>3.8803622698192708</v>
      </c>
      <c r="H151" s="159">
        <v>8.0465664684345803</v>
      </c>
      <c r="I151" s="159">
        <v>3.4127157054165691</v>
      </c>
      <c r="J151" s="159">
        <v>-1.7386088998385785</v>
      </c>
      <c r="K151" s="159">
        <v>1.3035125081432897</v>
      </c>
      <c r="L151" s="159">
        <v>3.0774717587731981</v>
      </c>
      <c r="M151" s="159">
        <v>0.85786248975878721</v>
      </c>
      <c r="N151" s="159">
        <v>1.3937452620251145</v>
      </c>
      <c r="O151" s="184">
        <v>0.4274674393374589</v>
      </c>
      <c r="P151" s="159">
        <v>1.3055529145932221</v>
      </c>
    </row>
    <row r="152" spans="1:16" s="93" customFormat="1" x14ac:dyDescent="0.2">
      <c r="A152" s="198"/>
      <c r="B152" s="279" t="s">
        <v>1</v>
      </c>
      <c r="C152" s="159">
        <v>1.6143719515189892</v>
      </c>
      <c r="D152" s="159">
        <v>-3.7069688908129339</v>
      </c>
      <c r="E152" s="159">
        <v>3.2106673393064167</v>
      </c>
      <c r="F152" s="159">
        <v>-0.89345487468152074</v>
      </c>
      <c r="G152" s="159">
        <v>4.8687688721102074</v>
      </c>
      <c r="H152" s="159">
        <v>0.28797060283614062</v>
      </c>
      <c r="I152" s="159">
        <v>3.7088793266214948</v>
      </c>
      <c r="J152" s="159">
        <v>1.1950533269481589</v>
      </c>
      <c r="K152" s="159">
        <v>1.3755467482841288</v>
      </c>
      <c r="L152" s="159">
        <v>1.5006604060262774</v>
      </c>
      <c r="M152" s="159">
        <v>2.0744978618537635</v>
      </c>
      <c r="N152" s="159">
        <v>1.9881959471528043</v>
      </c>
      <c r="O152" s="184">
        <v>0.39441136071416416</v>
      </c>
      <c r="P152" s="159">
        <v>1.2779495756895187</v>
      </c>
    </row>
    <row r="153" spans="1:16" s="93" customFormat="1" x14ac:dyDescent="0.2">
      <c r="A153" s="198"/>
      <c r="B153" s="279" t="s">
        <v>2</v>
      </c>
      <c r="C153" s="159">
        <v>1.4553497271510896</v>
      </c>
      <c r="D153" s="159">
        <v>-3.7628701573907741</v>
      </c>
      <c r="E153" s="159">
        <v>0.76353576938392731</v>
      </c>
      <c r="F153" s="159">
        <v>1.104135345086199</v>
      </c>
      <c r="G153" s="159">
        <v>2.7525736779486776</v>
      </c>
      <c r="H153" s="159">
        <v>-5.141267934138094</v>
      </c>
      <c r="I153" s="159">
        <v>-0.35833079682825453</v>
      </c>
      <c r="J153" s="159">
        <v>0.77886175851842321</v>
      </c>
      <c r="K153" s="159">
        <v>1.7574323469136566</v>
      </c>
      <c r="L153" s="159">
        <v>2.1423593507396088</v>
      </c>
      <c r="M153" s="159">
        <v>1.3019770417095344</v>
      </c>
      <c r="N153" s="159">
        <v>2.5700751948105838</v>
      </c>
      <c r="O153" s="184">
        <v>0.76670440700243869</v>
      </c>
      <c r="P153" s="159">
        <v>1.0319472868922208</v>
      </c>
    </row>
    <row r="154" spans="1:16" s="93" customFormat="1" ht="18.75" customHeight="1" x14ac:dyDescent="0.2">
      <c r="A154" s="92">
        <v>2019</v>
      </c>
      <c r="B154" s="140" t="s">
        <v>3</v>
      </c>
      <c r="C154" s="159">
        <v>1.5414973850519376</v>
      </c>
      <c r="D154" s="159">
        <v>-2.5769232582193435</v>
      </c>
      <c r="E154" s="159">
        <v>1.608826806737218</v>
      </c>
      <c r="F154" s="159">
        <v>5.8100541128081051</v>
      </c>
      <c r="G154" s="159">
        <v>2.379437952877228</v>
      </c>
      <c r="H154" s="159">
        <v>-3.9270077200036946</v>
      </c>
      <c r="I154" s="159">
        <v>3.256713915676146</v>
      </c>
      <c r="J154" s="159">
        <v>2.6777847465580207</v>
      </c>
      <c r="K154" s="159">
        <v>1.5089230796021091</v>
      </c>
      <c r="L154" s="159">
        <v>1.6135423050215536</v>
      </c>
      <c r="M154" s="159">
        <v>0.60396874382591115</v>
      </c>
      <c r="N154" s="159">
        <v>2.1893950239838977</v>
      </c>
      <c r="O154" s="184">
        <v>0.95418673933684861</v>
      </c>
      <c r="P154" s="159">
        <v>1.0304129073940738</v>
      </c>
    </row>
    <row r="155" spans="1:16" s="93" customFormat="1" x14ac:dyDescent="0.2">
      <c r="A155" s="84"/>
      <c r="B155" s="84"/>
      <c r="F155" s="198"/>
      <c r="G155" s="198"/>
      <c r="O155" s="274"/>
    </row>
    <row r="156" spans="1:16" s="93" customFormat="1" ht="14.25" x14ac:dyDescent="0.2">
      <c r="A156" s="87" t="s">
        <v>227</v>
      </c>
      <c r="B156" s="86"/>
      <c r="F156" s="198"/>
      <c r="G156" s="198"/>
      <c r="O156" s="274"/>
    </row>
    <row r="157" spans="1:16" s="93" customFormat="1" ht="21.75" customHeight="1" x14ac:dyDescent="0.2">
      <c r="A157" s="281">
        <v>2016</v>
      </c>
      <c r="B157" s="281" t="s">
        <v>3</v>
      </c>
      <c r="C157" s="159">
        <v>7.1492104574531368E-2</v>
      </c>
      <c r="D157" s="159">
        <v>-2.0645897531433093</v>
      </c>
      <c r="E157" s="159">
        <v>-1.5774668149577309</v>
      </c>
      <c r="F157" s="159">
        <v>-12.579650631561549</v>
      </c>
      <c r="G157" s="159">
        <v>-1.1362503410683331</v>
      </c>
      <c r="H157" s="159">
        <v>1.3858892436587666E-2</v>
      </c>
      <c r="I157" s="159">
        <v>8.2618140239348037</v>
      </c>
      <c r="J157" s="159">
        <v>3.8298561819921844</v>
      </c>
      <c r="K157" s="159">
        <v>0.18156507609951689</v>
      </c>
      <c r="L157" s="159">
        <v>1.7872491713616228</v>
      </c>
      <c r="M157" s="159">
        <v>1.4185096068086835</v>
      </c>
      <c r="N157" s="159">
        <v>-0.61978342271788733</v>
      </c>
      <c r="O157" s="184">
        <v>-0.13662820033501077</v>
      </c>
      <c r="P157" s="159">
        <v>-0.44410744968841698</v>
      </c>
    </row>
    <row r="158" spans="1:16" s="93" customFormat="1" ht="12.75" customHeight="1" x14ac:dyDescent="0.2">
      <c r="A158" s="281"/>
      <c r="B158" s="281" t="s">
        <v>4</v>
      </c>
      <c r="C158" s="159">
        <v>0.10188353967406272</v>
      </c>
      <c r="D158" s="159">
        <v>-2.5824142505368712</v>
      </c>
      <c r="E158" s="159">
        <v>-2.1034654458939031</v>
      </c>
      <c r="F158" s="159">
        <v>-13.899651050245211</v>
      </c>
      <c r="G158" s="159">
        <v>-0.79691271347418535</v>
      </c>
      <c r="H158" s="159">
        <v>-3.5019028763165778</v>
      </c>
      <c r="I158" s="159">
        <v>8.632951331216276</v>
      </c>
      <c r="J158" s="159">
        <v>2.2927197617016475</v>
      </c>
      <c r="K158" s="159">
        <v>0.46844382668624007</v>
      </c>
      <c r="L158" s="159">
        <v>2.078087806466641</v>
      </c>
      <c r="M158" s="159">
        <v>0.81376805336957148</v>
      </c>
      <c r="N158" s="159">
        <v>-2.2782127364706639E-2</v>
      </c>
      <c r="O158" s="184">
        <v>6.9826133855571015E-2</v>
      </c>
      <c r="P158" s="159">
        <v>-0.44316870492627913</v>
      </c>
    </row>
    <row r="159" spans="1:16" s="93" customFormat="1" ht="12.75" customHeight="1" x14ac:dyDescent="0.2">
      <c r="A159" s="281"/>
      <c r="B159" s="281" t="s">
        <v>1</v>
      </c>
      <c r="C159" s="159">
        <v>0.56876257494005245</v>
      </c>
      <c r="D159" s="159">
        <v>-2.2604579016803683</v>
      </c>
      <c r="E159" s="159">
        <v>-1.7021392193799727</v>
      </c>
      <c r="F159" s="159">
        <v>-12.717928098838485</v>
      </c>
      <c r="G159" s="159">
        <v>-0.51173717217099579</v>
      </c>
      <c r="H159" s="159">
        <v>-3.4641061652599063</v>
      </c>
      <c r="I159" s="159">
        <v>9.0166704555774544</v>
      </c>
      <c r="J159" s="159">
        <v>1.4051078880124521</v>
      </c>
      <c r="K159" s="159">
        <v>1.0598828224365491</v>
      </c>
      <c r="L159" s="159">
        <v>1.9624053024093939</v>
      </c>
      <c r="M159" s="159">
        <v>0.53910178589727309</v>
      </c>
      <c r="N159" s="159">
        <v>1.1913905923477159</v>
      </c>
      <c r="O159" s="184">
        <v>0.59920405902272478</v>
      </c>
      <c r="P159" s="159">
        <v>1.3020719066801689E-2</v>
      </c>
    </row>
    <row r="160" spans="1:16" s="93" customFormat="1" ht="12.75" customHeight="1" x14ac:dyDescent="0.2">
      <c r="A160" s="281"/>
      <c r="B160" s="281" t="s">
        <v>2</v>
      </c>
      <c r="C160" s="159">
        <v>0.84492108501876828</v>
      </c>
      <c r="D160" s="159">
        <v>0.76804574795920644</v>
      </c>
      <c r="E160" s="159">
        <v>-1.9070858378878768</v>
      </c>
      <c r="F160" s="159">
        <v>-11.256059991085209</v>
      </c>
      <c r="G160" s="159">
        <v>-1.1701394683258144</v>
      </c>
      <c r="H160" s="159">
        <v>-3.8025001499801192</v>
      </c>
      <c r="I160" s="159">
        <v>10.011175817468342</v>
      </c>
      <c r="J160" s="159">
        <v>1.4491965737821033</v>
      </c>
      <c r="K160" s="159">
        <v>1.4144066722255246</v>
      </c>
      <c r="L160" s="159">
        <v>1.8620569106837337</v>
      </c>
      <c r="M160" s="159">
        <v>0.59991811494461444</v>
      </c>
      <c r="N160" s="159">
        <v>2.2025012543583529</v>
      </c>
      <c r="O160" s="184">
        <v>0.53028462326142289</v>
      </c>
      <c r="P160" s="159">
        <v>0.30083862389003002</v>
      </c>
    </row>
    <row r="161" spans="1:16" s="93" customFormat="1" ht="21.75" customHeight="1" x14ac:dyDescent="0.2">
      <c r="A161" s="281">
        <v>2017</v>
      </c>
      <c r="B161" s="281" t="s">
        <v>3</v>
      </c>
      <c r="C161" s="159">
        <v>1.2535983721642623</v>
      </c>
      <c r="D161" s="159">
        <v>3.153574850976085</v>
      </c>
      <c r="E161" s="159">
        <v>-0.68066116161502066</v>
      </c>
      <c r="F161" s="159">
        <v>-5.6304123608256447</v>
      </c>
      <c r="G161" s="159">
        <v>9.9315140664074875E-2</v>
      </c>
      <c r="H161" s="159">
        <v>-5.1972041802268052</v>
      </c>
      <c r="I161" s="159">
        <v>10.628226371832952</v>
      </c>
      <c r="J161" s="159">
        <v>2.4031955003139132</v>
      </c>
      <c r="K161" s="159">
        <v>1.5595231752216705</v>
      </c>
      <c r="L161" s="159">
        <v>0.87508043832939109</v>
      </c>
      <c r="M161" s="159">
        <v>1.4317169538219332</v>
      </c>
      <c r="N161" s="159">
        <v>2.6916807731636681</v>
      </c>
      <c r="O161" s="184">
        <v>0.66125832399249873</v>
      </c>
      <c r="P161" s="159">
        <v>0.74162808075712405</v>
      </c>
    </row>
    <row r="162" spans="1:16" s="93" customFormat="1" ht="12.75" customHeight="1" x14ac:dyDescent="0.2">
      <c r="A162" s="281"/>
      <c r="B162" s="281" t="s">
        <v>4</v>
      </c>
      <c r="C162" s="159">
        <v>1.3282539147556491</v>
      </c>
      <c r="D162" s="159">
        <v>5.50103663603565</v>
      </c>
      <c r="E162" s="159">
        <v>-0.1016204795630955</v>
      </c>
      <c r="F162" s="159">
        <v>-0.79856713624495512</v>
      </c>
      <c r="G162" s="159">
        <v>-0.21532151230988461</v>
      </c>
      <c r="H162" s="159">
        <v>-2.9670355977095397</v>
      </c>
      <c r="I162" s="159">
        <v>8.5887749241190363</v>
      </c>
      <c r="J162" s="159">
        <v>3.3846696964040319</v>
      </c>
      <c r="K162" s="159">
        <v>1.413383268779512</v>
      </c>
      <c r="L162" s="159">
        <v>0.22144303699255374</v>
      </c>
      <c r="M162" s="159">
        <v>1.9618493652027382</v>
      </c>
      <c r="N162" s="159">
        <v>2.4811637427906277</v>
      </c>
      <c r="O162" s="184">
        <v>0.64576566197915497</v>
      </c>
      <c r="P162" s="159">
        <v>0.87108625675283236</v>
      </c>
    </row>
    <row r="163" spans="1:16" s="93" customFormat="1" ht="12.75" customHeight="1" x14ac:dyDescent="0.2">
      <c r="A163" s="281"/>
      <c r="B163" s="281" t="s">
        <v>1</v>
      </c>
      <c r="C163" s="159">
        <v>1.1200022169316526</v>
      </c>
      <c r="D163" s="159">
        <v>6.8753616706597427</v>
      </c>
      <c r="E163" s="159">
        <v>0.44543538536841254</v>
      </c>
      <c r="F163" s="159">
        <v>2.3083362622279111</v>
      </c>
      <c r="G163" s="159">
        <v>0.257519784664197</v>
      </c>
      <c r="H163" s="159">
        <v>-2.1770934355284908</v>
      </c>
      <c r="I163" s="159">
        <v>5.406001935873519</v>
      </c>
      <c r="J163" s="159">
        <v>3.9743243461801399</v>
      </c>
      <c r="K163" s="159">
        <v>0.94879099436181491</v>
      </c>
      <c r="L163" s="159">
        <v>0.34792487601751532</v>
      </c>
      <c r="M163" s="159">
        <v>1.4687402836161283</v>
      </c>
      <c r="N163" s="159">
        <v>1.5092737931598919</v>
      </c>
      <c r="O163" s="184">
        <v>0.45499094574999788</v>
      </c>
      <c r="P163" s="159">
        <v>0.71275173486449717</v>
      </c>
    </row>
    <row r="164" spans="1:16" s="93" customFormat="1" ht="12.75" customHeight="1" x14ac:dyDescent="0.2">
      <c r="A164" s="281"/>
      <c r="B164" s="281" t="s">
        <v>2</v>
      </c>
      <c r="C164" s="159">
        <v>1.1216750556031343</v>
      </c>
      <c r="D164" s="159">
        <v>5.8167647823753867</v>
      </c>
      <c r="E164" s="159">
        <v>2.004260730076254</v>
      </c>
      <c r="F164" s="159">
        <v>5.0631778832085388</v>
      </c>
      <c r="G164" s="159">
        <v>1.8878200447572766</v>
      </c>
      <c r="H164" s="159">
        <v>0.74044494953608364</v>
      </c>
      <c r="I164" s="159">
        <v>1.7676822376544692</v>
      </c>
      <c r="J164" s="159">
        <v>3.3774808067630318</v>
      </c>
      <c r="K164" s="159">
        <v>0.67050204617433451</v>
      </c>
      <c r="L164" s="159">
        <v>0.86675419271706744</v>
      </c>
      <c r="M164" s="159">
        <v>1.0056820512657083</v>
      </c>
      <c r="N164" s="159">
        <v>0.66382196170005159</v>
      </c>
      <c r="O164" s="184">
        <v>0.47380434856177089</v>
      </c>
      <c r="P164" s="159">
        <v>0.75758463181443858</v>
      </c>
    </row>
    <row r="165" spans="1:16" s="93" customFormat="1" ht="21.75" customHeight="1" x14ac:dyDescent="0.2">
      <c r="A165" s="281">
        <v>2018</v>
      </c>
      <c r="B165" s="278" t="s">
        <v>3</v>
      </c>
      <c r="C165" s="159">
        <v>0.99377713687830749</v>
      </c>
      <c r="D165" s="159">
        <v>4.0892021786704902</v>
      </c>
      <c r="E165" s="159">
        <v>2.4018198517263727</v>
      </c>
      <c r="F165" s="159">
        <v>3.8081949658791103</v>
      </c>
      <c r="G165" s="159">
        <v>1.7947232561980826</v>
      </c>
      <c r="H165" s="159">
        <v>5.245418010085416</v>
      </c>
      <c r="I165" s="159">
        <v>-1.2070012159528289</v>
      </c>
      <c r="J165" s="159">
        <v>1.9909252624331231</v>
      </c>
      <c r="K165" s="159">
        <v>0.55009323400923904</v>
      </c>
      <c r="L165" s="159">
        <v>1.6583741518548862</v>
      </c>
      <c r="M165" s="159">
        <v>0.64378667428169933</v>
      </c>
      <c r="N165" s="159">
        <v>0.14723980344315635</v>
      </c>
      <c r="O165" s="159">
        <v>0.41595249992280969</v>
      </c>
      <c r="P165" s="282">
        <v>0.66738756744733507</v>
      </c>
    </row>
    <row r="166" spans="1:16" s="93" customFormat="1" ht="14.25" customHeight="1" x14ac:dyDescent="0.2">
      <c r="A166" s="281"/>
      <c r="B166" s="279" t="s">
        <v>4</v>
      </c>
      <c r="C166" s="159">
        <v>1.1114630265706467</v>
      </c>
      <c r="D166" s="159">
        <v>1.5254266919426414</v>
      </c>
      <c r="E166" s="159">
        <v>3.2734427617972841</v>
      </c>
      <c r="F166" s="159">
        <v>2.2206801781584886</v>
      </c>
      <c r="G166" s="159">
        <v>2.7078226098447828</v>
      </c>
      <c r="H166" s="159">
        <v>7.6097959611263661</v>
      </c>
      <c r="I166" s="159">
        <v>-0.86908468959957474</v>
      </c>
      <c r="J166" s="159">
        <v>0.2679448916783258</v>
      </c>
      <c r="K166" s="159">
        <v>0.68868729648760052</v>
      </c>
      <c r="L166" s="159">
        <v>2.4537794478855943</v>
      </c>
      <c r="M166" s="159">
        <v>0.30592096594314455</v>
      </c>
      <c r="N166" s="159">
        <v>0.26970549584088133</v>
      </c>
      <c r="O166" s="159">
        <v>0.38618300617879697</v>
      </c>
      <c r="P166" s="282">
        <v>0.81633218989682632</v>
      </c>
    </row>
    <row r="167" spans="1:16" s="93" customFormat="1" x14ac:dyDescent="0.2">
      <c r="A167" s="281"/>
      <c r="B167" s="279" t="s">
        <v>1</v>
      </c>
      <c r="C167" s="159">
        <v>1.3321931042838315</v>
      </c>
      <c r="D167" s="159">
        <v>-0.90911587570354868</v>
      </c>
      <c r="E167" s="159">
        <v>3.5672783212276045</v>
      </c>
      <c r="F167" s="159">
        <v>0.72611021048808766</v>
      </c>
      <c r="G167" s="159">
        <v>3.6185874849727497</v>
      </c>
      <c r="H167" s="159">
        <v>6.5624486805965461</v>
      </c>
      <c r="I167" s="159">
        <v>0.3201871911990537</v>
      </c>
      <c r="J167" s="159">
        <v>-0.10030684299168513</v>
      </c>
      <c r="K167" s="159">
        <v>0.98263695351155889</v>
      </c>
      <c r="L167" s="159">
        <v>2.4439203312323485</v>
      </c>
      <c r="M167" s="159">
        <v>0.83790273851629138</v>
      </c>
      <c r="N167" s="159">
        <v>0.85625893020221611</v>
      </c>
      <c r="O167" s="159">
        <v>0.4227676338724109</v>
      </c>
      <c r="P167" s="282">
        <v>1.0383448325255955</v>
      </c>
    </row>
    <row r="168" spans="1:16" s="93" customFormat="1" x14ac:dyDescent="0.2">
      <c r="A168" s="281"/>
      <c r="B168" s="279" t="s">
        <v>2</v>
      </c>
      <c r="C168" s="159">
        <v>1.4165187825851433</v>
      </c>
      <c r="D168" s="159">
        <v>-2.3605358144346837</v>
      </c>
      <c r="E168" s="159">
        <v>2.7666531851410241</v>
      </c>
      <c r="F168" s="159">
        <v>1.6108144538819147E-2</v>
      </c>
      <c r="G168" s="159">
        <v>3.4684042307389262</v>
      </c>
      <c r="H168" s="159">
        <v>2.978871915589508</v>
      </c>
      <c r="I168" s="159">
        <v>0.78886403679111083</v>
      </c>
      <c r="J168" s="159">
        <v>-0.18174169576067811</v>
      </c>
      <c r="K168" s="159">
        <v>1.3017269785862027</v>
      </c>
      <c r="L168" s="159">
        <v>2.2823318591553345</v>
      </c>
      <c r="M168" s="159">
        <v>1.2334681736604409</v>
      </c>
      <c r="N168" s="159">
        <v>1.5693535878583305</v>
      </c>
      <c r="O168" s="159">
        <v>0.50968701427497365</v>
      </c>
      <c r="P168" s="282">
        <v>1.0945216285206811</v>
      </c>
    </row>
    <row r="169" spans="1:16" s="93" customFormat="1" ht="18.75" customHeight="1" x14ac:dyDescent="0.2">
      <c r="A169" s="92">
        <v>2019</v>
      </c>
      <c r="B169" s="140" t="s">
        <v>3</v>
      </c>
      <c r="C169" s="159">
        <v>1.5412116900535011</v>
      </c>
      <c r="D169" s="159">
        <v>-3.1163789782235938</v>
      </c>
      <c r="E169" s="159">
        <v>2.4156751868278121</v>
      </c>
      <c r="F169" s="159">
        <v>1.3711994036798671</v>
      </c>
      <c r="G169" s="159">
        <v>3.4570618482915449</v>
      </c>
      <c r="H169" s="159">
        <v>-0.32485506511638107</v>
      </c>
      <c r="I169" s="159">
        <v>2.5052770240988167</v>
      </c>
      <c r="J169" s="159">
        <v>0.71453000398348365</v>
      </c>
      <c r="K169" s="159">
        <v>1.4865905999790385</v>
      </c>
      <c r="L169" s="159">
        <v>2.0800050317184287</v>
      </c>
      <c r="M169" s="159">
        <v>1.2066286617472457</v>
      </c>
      <c r="N169" s="159">
        <v>2.0358111902617253</v>
      </c>
      <c r="O169" s="159">
        <v>0.63590051885707055</v>
      </c>
      <c r="P169" s="283">
        <v>1.1611149687520452</v>
      </c>
    </row>
    <row r="170" spans="1:16" x14ac:dyDescent="0.2">
      <c r="A170" s="143" t="s">
        <v>229</v>
      </c>
      <c r="B170" s="143"/>
      <c r="C170" s="143"/>
      <c r="D170" s="143"/>
      <c r="E170" s="143"/>
      <c r="F170" s="143"/>
      <c r="G170" s="143"/>
      <c r="H170" s="230"/>
      <c r="I170" s="230"/>
      <c r="J170" s="230"/>
      <c r="K170" s="230"/>
      <c r="L170" s="231"/>
      <c r="M170" s="232"/>
      <c r="N170" s="230"/>
      <c r="O170" s="230"/>
      <c r="P170" s="92"/>
    </row>
    <row r="171" spans="1:16" x14ac:dyDescent="0.2">
      <c r="A171" s="190" t="s">
        <v>213</v>
      </c>
      <c r="B171" s="190"/>
      <c r="C171" s="190"/>
      <c r="D171" s="190"/>
      <c r="E171" s="190"/>
      <c r="F171" s="190"/>
      <c r="G171" s="190"/>
      <c r="L171" s="177"/>
      <c r="M171" s="178"/>
    </row>
    <row r="172" spans="1:16" x14ac:dyDescent="0.2">
      <c r="A172" s="365" t="s">
        <v>17</v>
      </c>
      <c r="B172" s="365"/>
      <c r="C172" s="365"/>
      <c r="D172" s="365"/>
      <c r="E172" s="365"/>
      <c r="F172" s="365"/>
      <c r="G172" s="365"/>
      <c r="L172" s="177"/>
      <c r="M172" s="178"/>
    </row>
    <row r="173" spans="1:16" x14ac:dyDescent="0.2">
      <c r="A173" s="362" t="s">
        <v>214</v>
      </c>
      <c r="B173" s="362"/>
      <c r="C173" s="362"/>
      <c r="D173" s="362"/>
      <c r="E173" s="362"/>
      <c r="F173" s="362"/>
      <c r="G173" s="362"/>
      <c r="L173" s="177"/>
      <c r="M173" s="178"/>
    </row>
    <row r="174" spans="1:16" x14ac:dyDescent="0.2">
      <c r="A174" s="190" t="s">
        <v>252</v>
      </c>
      <c r="D174" s="162"/>
      <c r="L174" s="177"/>
      <c r="M174" s="178"/>
    </row>
    <row r="175" spans="1:16" x14ac:dyDescent="0.2">
      <c r="D175" s="162"/>
      <c r="E175" s="179"/>
      <c r="L175" s="177"/>
      <c r="M175" s="178"/>
      <c r="N175" s="180"/>
    </row>
    <row r="176" spans="1:16" x14ac:dyDescent="0.2">
      <c r="D176" s="162"/>
      <c r="E176" s="179"/>
    </row>
    <row r="177" spans="3:14" x14ac:dyDescent="0.2">
      <c r="D177" s="162"/>
      <c r="E177" s="179"/>
      <c r="N177" s="181"/>
    </row>
    <row r="181" spans="3:14" x14ac:dyDescent="0.2">
      <c r="C181" s="182"/>
      <c r="D181" s="183"/>
      <c r="E181" s="182"/>
      <c r="F181" s="182"/>
      <c r="G181" s="182"/>
    </row>
    <row r="182" spans="3:14" x14ac:dyDescent="0.2">
      <c r="C182" s="182"/>
      <c r="D182" s="183"/>
      <c r="E182" s="182"/>
      <c r="F182" s="182"/>
      <c r="G182" s="182"/>
    </row>
    <row r="201" spans="1:7" x14ac:dyDescent="0.2">
      <c r="A201" s="92"/>
      <c r="B201" s="92"/>
      <c r="C201" s="92"/>
      <c r="D201" s="94"/>
      <c r="E201" s="92"/>
      <c r="F201" s="92"/>
      <c r="G201" s="92"/>
    </row>
    <row r="202" spans="1:7" x14ac:dyDescent="0.2">
      <c r="A202" s="92"/>
      <c r="B202" s="92"/>
      <c r="C202" s="92"/>
      <c r="D202" s="94"/>
      <c r="E202" s="92"/>
      <c r="F202" s="92"/>
      <c r="G202" s="92"/>
    </row>
    <row r="203" spans="1:7" x14ac:dyDescent="0.2">
      <c r="A203" s="92"/>
      <c r="B203" s="92"/>
      <c r="C203" s="92"/>
      <c r="D203" s="94"/>
      <c r="E203" s="92"/>
      <c r="F203" s="92"/>
      <c r="G203" s="92"/>
    </row>
    <row r="204" spans="1:7" x14ac:dyDescent="0.2">
      <c r="A204" s="92"/>
      <c r="B204" s="92"/>
      <c r="C204" s="92"/>
      <c r="D204" s="94"/>
      <c r="E204" s="92"/>
      <c r="F204" s="92"/>
      <c r="G204" s="92"/>
    </row>
    <row r="205" spans="1:7" x14ac:dyDescent="0.2">
      <c r="A205" s="92"/>
      <c r="B205" s="92"/>
      <c r="C205" s="92"/>
      <c r="D205" s="94"/>
      <c r="E205" s="92"/>
      <c r="F205" s="92"/>
      <c r="G205" s="92"/>
    </row>
    <row r="206" spans="1:7" x14ac:dyDescent="0.2">
      <c r="A206" s="92"/>
      <c r="B206" s="92"/>
      <c r="C206" s="92"/>
      <c r="D206" s="94"/>
      <c r="E206" s="92"/>
      <c r="F206" s="92"/>
      <c r="G206" s="92"/>
    </row>
    <row r="207" spans="1:7" x14ac:dyDescent="0.2">
      <c r="A207" s="92"/>
      <c r="B207" s="92"/>
      <c r="C207" s="92"/>
      <c r="D207" s="94"/>
      <c r="E207" s="92"/>
      <c r="F207" s="92"/>
      <c r="G207" s="92"/>
    </row>
    <row r="208" spans="1:7" x14ac:dyDescent="0.2">
      <c r="A208" s="92"/>
      <c r="B208" s="92"/>
      <c r="C208" s="92"/>
      <c r="D208" s="94"/>
      <c r="E208" s="92"/>
      <c r="F208" s="92"/>
      <c r="G208" s="92"/>
    </row>
    <row r="209" spans="1:7" x14ac:dyDescent="0.2">
      <c r="A209" s="92"/>
      <c r="B209" s="92"/>
      <c r="C209" s="92"/>
      <c r="D209" s="94"/>
      <c r="E209" s="92"/>
      <c r="F209" s="92"/>
      <c r="G209" s="92"/>
    </row>
    <row r="210" spans="1:7" x14ac:dyDescent="0.2">
      <c r="A210" s="92"/>
      <c r="B210" s="92"/>
      <c r="C210" s="92"/>
      <c r="D210" s="94"/>
      <c r="E210" s="92"/>
      <c r="F210" s="92"/>
      <c r="G210" s="92"/>
    </row>
    <row r="211" spans="1:7" x14ac:dyDescent="0.2">
      <c r="A211" s="92"/>
      <c r="B211" s="92"/>
      <c r="C211" s="92"/>
      <c r="D211" s="94"/>
      <c r="E211" s="92"/>
      <c r="F211" s="92"/>
      <c r="G211" s="92"/>
    </row>
    <row r="212" spans="1:7" x14ac:dyDescent="0.2">
      <c r="A212" s="92"/>
      <c r="B212" s="92"/>
      <c r="C212" s="92"/>
      <c r="D212" s="94"/>
      <c r="E212" s="92"/>
      <c r="F212" s="92"/>
      <c r="G212" s="92"/>
    </row>
    <row r="213" spans="1:7" x14ac:dyDescent="0.2">
      <c r="A213" s="92"/>
      <c r="B213" s="92"/>
      <c r="C213" s="92"/>
      <c r="D213" s="94"/>
      <c r="E213" s="92"/>
      <c r="F213" s="92"/>
      <c r="G213" s="92"/>
    </row>
    <row r="214" spans="1:7" x14ac:dyDescent="0.2">
      <c r="A214" s="92"/>
      <c r="B214" s="92"/>
      <c r="C214" s="92"/>
      <c r="D214" s="94"/>
      <c r="E214" s="92"/>
      <c r="F214" s="92"/>
      <c r="G214" s="92"/>
    </row>
    <row r="215" spans="1:7" x14ac:dyDescent="0.2">
      <c r="A215" s="92"/>
      <c r="B215" s="92"/>
      <c r="C215" s="92"/>
      <c r="D215" s="94"/>
      <c r="E215" s="92"/>
      <c r="F215" s="92"/>
      <c r="G215" s="92"/>
    </row>
    <row r="268" spans="3:7" x14ac:dyDescent="0.2">
      <c r="C268" s="112"/>
      <c r="D268" s="112"/>
      <c r="E268" s="112"/>
      <c r="F268" s="112"/>
      <c r="G268" s="112"/>
    </row>
  </sheetData>
  <mergeCells count="2">
    <mergeCell ref="A172:G172"/>
    <mergeCell ref="A1:O1"/>
  </mergeCells>
  <pageMargins left="0.55118110236220474" right="0.55118110236220474" top="0.78740157480314965" bottom="0.78740157480314965" header="0.51181102362204722" footer="0.51181102362204722"/>
  <pageSetup paperSize="9" scale="43" fitToHeight="0" orientation="portrait" r:id="rId1"/>
  <headerFooter alignWithMargins="0"/>
  <rowBreaks count="1" manualBreakCount="1">
    <brk id="106"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73"/>
  <sheetViews>
    <sheetView zoomScaleNormal="100" zoomScaleSheetLayoutView="100" workbookViewId="0">
      <pane ySplit="9" topLeftCell="A10" activePane="bottomLeft" state="frozen"/>
      <selection activeCell="B6" sqref="B6"/>
      <selection pane="bottomLeft" sqref="A1:O1"/>
    </sheetView>
  </sheetViews>
  <sheetFormatPr defaultRowHeight="12.75" customHeight="1" x14ac:dyDescent="0.2"/>
  <cols>
    <col min="1" max="1" customWidth="true" style="92" width="7.140625" collapsed="false"/>
    <col min="2" max="2" bestFit="true" customWidth="true" style="92" width="15.0" collapsed="false"/>
    <col min="3" max="3" customWidth="true" style="92" width="12.140625" collapsed="false"/>
    <col min="4" max="4" bestFit="true" customWidth="true" style="92" width="15.5703125" collapsed="false"/>
    <col min="5" max="5" customWidth="true" style="92" width="15.42578125" collapsed="false"/>
    <col min="6" max="6" bestFit="true" customWidth="true" style="92" width="17.140625" collapsed="false"/>
    <col min="7" max="7" customWidth="true" style="92" width="15.28515625" collapsed="false"/>
    <col min="8" max="9" customWidth="true" style="92" width="12.140625" collapsed="false"/>
    <col min="10" max="10" customWidth="true" style="92" width="13.0" collapsed="false"/>
    <col min="11" max="11" bestFit="true" customWidth="true" style="92" width="17.28515625" collapsed="false"/>
    <col min="12" max="12" customWidth="true" style="92" width="11.85546875" collapsed="false"/>
    <col min="13" max="13" customWidth="true" style="92" width="12.42578125" collapsed="false"/>
    <col min="14" max="14" bestFit="true" customWidth="true" style="92" width="16.42578125" collapsed="false"/>
    <col min="15" max="15" bestFit="true" customWidth="true" style="92" width="12.42578125" collapsed="false"/>
    <col min="16" max="16384" style="92" width="9.140625" collapsed="false"/>
  </cols>
  <sheetData>
    <row r="1" spans="1:15" s="221" customFormat="1" ht="51" customHeight="1" x14ac:dyDescent="0.35">
      <c r="A1" s="369" t="s">
        <v>260</v>
      </c>
      <c r="B1" s="370"/>
      <c r="C1" s="370"/>
      <c r="D1" s="370"/>
      <c r="E1" s="370"/>
      <c r="F1" s="370"/>
      <c r="G1" s="370"/>
      <c r="H1" s="370"/>
      <c r="I1" s="370"/>
      <c r="J1" s="370"/>
      <c r="K1" s="370"/>
      <c r="L1" s="370"/>
      <c r="M1" s="370"/>
      <c r="N1" s="370"/>
      <c r="O1" s="370"/>
    </row>
    <row r="2" spans="1:15" s="221" customFormat="1" x14ac:dyDescent="0.2">
      <c r="A2" s="113"/>
      <c r="B2" s="113"/>
      <c r="C2" s="113"/>
      <c r="D2" s="113"/>
      <c r="E2" s="113"/>
      <c r="F2" s="113"/>
      <c r="G2" s="113"/>
      <c r="H2" s="113"/>
      <c r="I2" s="113"/>
      <c r="J2" s="222"/>
      <c r="K2" s="113"/>
      <c r="L2" s="113"/>
      <c r="M2" s="113"/>
      <c r="N2" s="113"/>
      <c r="O2" s="113"/>
    </row>
    <row r="3" spans="1:15" s="221" customFormat="1" ht="15.75" x14ac:dyDescent="0.25">
      <c r="A3" s="371" t="s">
        <v>293</v>
      </c>
      <c r="B3" s="371"/>
      <c r="C3" s="371"/>
      <c r="D3" s="371"/>
      <c r="E3" s="192"/>
      <c r="F3" s="171"/>
      <c r="G3" s="223"/>
      <c r="H3" s="223"/>
      <c r="I3" s="223"/>
      <c r="J3" s="224"/>
      <c r="K3" s="223"/>
      <c r="L3" s="223"/>
      <c r="M3" s="223"/>
      <c r="N3" s="223"/>
      <c r="O3" s="223"/>
    </row>
    <row r="4" spans="1:15" s="185" customFormat="1" ht="16.5" thickBot="1" x14ac:dyDescent="0.3">
      <c r="O4" s="98" t="s">
        <v>268</v>
      </c>
    </row>
    <row r="5" spans="1:15" s="185" customFormat="1" ht="59.25" customHeight="1" x14ac:dyDescent="0.2">
      <c r="A5" s="225"/>
      <c r="B5" s="225"/>
      <c r="C5" s="235" t="s">
        <v>220</v>
      </c>
      <c r="D5" s="235" t="s">
        <v>7</v>
      </c>
      <c r="E5" s="235" t="s">
        <v>232</v>
      </c>
      <c r="F5" s="235" t="s">
        <v>63</v>
      </c>
      <c r="G5" s="235" t="s">
        <v>233</v>
      </c>
      <c r="H5" s="235" t="s">
        <v>64</v>
      </c>
      <c r="I5" s="235" t="s">
        <v>71</v>
      </c>
      <c r="J5" s="235" t="s">
        <v>234</v>
      </c>
      <c r="K5" s="235" t="s">
        <v>235</v>
      </c>
      <c r="L5" s="235" t="s">
        <v>29</v>
      </c>
      <c r="M5" s="235" t="s">
        <v>9</v>
      </c>
      <c r="N5" s="235" t="s">
        <v>30</v>
      </c>
      <c r="O5" s="235" t="s">
        <v>8</v>
      </c>
    </row>
    <row r="6" spans="1:15" s="185" customFormat="1" x14ac:dyDescent="0.2">
      <c r="C6" s="236"/>
      <c r="D6" s="233"/>
      <c r="E6" s="233"/>
      <c r="F6" s="233"/>
      <c r="G6" s="233"/>
      <c r="H6" s="233"/>
      <c r="I6" s="233"/>
      <c r="J6" s="233"/>
      <c r="K6" s="233"/>
      <c r="L6" s="233"/>
      <c r="M6" s="233"/>
      <c r="N6" s="233"/>
      <c r="O6" s="233"/>
    </row>
    <row r="7" spans="1:15" s="185" customFormat="1" ht="13.5" thickBot="1" x14ac:dyDescent="0.25">
      <c r="A7" s="96" t="s">
        <v>45</v>
      </c>
      <c r="B7" s="226"/>
      <c r="C7" s="237" t="s">
        <v>180</v>
      </c>
      <c r="D7" s="237" t="s">
        <v>33</v>
      </c>
      <c r="E7" s="237" t="s">
        <v>236</v>
      </c>
      <c r="F7" s="237" t="s">
        <v>32</v>
      </c>
      <c r="G7" s="237" t="s">
        <v>237</v>
      </c>
      <c r="H7" s="237" t="s">
        <v>34</v>
      </c>
      <c r="I7" s="237" t="s">
        <v>35</v>
      </c>
      <c r="J7" s="237" t="s">
        <v>238</v>
      </c>
      <c r="K7" s="237" t="s">
        <v>239</v>
      </c>
      <c r="L7" s="237" t="s">
        <v>65</v>
      </c>
      <c r="M7" s="237" t="s">
        <v>66</v>
      </c>
      <c r="N7" s="237" t="s">
        <v>67</v>
      </c>
      <c r="O7" s="237" t="s">
        <v>246</v>
      </c>
    </row>
    <row r="8" spans="1:15" s="221" customFormat="1" x14ac:dyDescent="0.2">
      <c r="A8" s="207"/>
      <c r="B8" s="207"/>
      <c r="C8" s="236"/>
      <c r="D8" s="233"/>
      <c r="E8" s="238"/>
      <c r="F8" s="235"/>
      <c r="G8" s="238"/>
      <c r="H8" s="233"/>
      <c r="I8" s="236"/>
      <c r="J8" s="236"/>
      <c r="K8" s="236"/>
      <c r="L8" s="236"/>
      <c r="M8" s="236"/>
      <c r="N8" s="236"/>
      <c r="O8" s="233"/>
    </row>
    <row r="9" spans="1:15" s="221" customFormat="1" ht="14.25" x14ac:dyDescent="0.2">
      <c r="A9" s="132" t="s">
        <v>294</v>
      </c>
      <c r="C9" s="239">
        <v>758.31522379444118</v>
      </c>
      <c r="D9" s="239">
        <v>98.089596211813401</v>
      </c>
      <c r="E9" s="240">
        <v>43.823775107474532</v>
      </c>
      <c r="F9" s="163">
        <v>33.394589942490683</v>
      </c>
      <c r="G9" s="240">
        <v>35.244558115127326</v>
      </c>
      <c r="H9" s="239">
        <v>67.843745883240075</v>
      </c>
      <c r="I9" s="239">
        <v>123.60859752883593</v>
      </c>
      <c r="J9" s="239">
        <v>66.241675460616662</v>
      </c>
      <c r="K9" s="239">
        <v>38.518307581953046</v>
      </c>
      <c r="L9" s="239">
        <v>64.807194143713716</v>
      </c>
      <c r="M9" s="239">
        <v>57.477586503492937</v>
      </c>
      <c r="N9" s="239">
        <v>96.646112252058288</v>
      </c>
      <c r="O9" s="239">
        <v>36.655517426483506</v>
      </c>
    </row>
    <row r="10" spans="1:15" ht="12.75" customHeight="1" x14ac:dyDescent="0.2">
      <c r="C10" s="165"/>
      <c r="D10" s="165"/>
      <c r="E10" s="165"/>
      <c r="F10" s="165"/>
      <c r="G10" s="165"/>
      <c r="H10" s="165"/>
      <c r="I10" s="165"/>
      <c r="J10" s="165"/>
      <c r="K10" s="165"/>
      <c r="L10" s="165"/>
      <c r="M10" s="165"/>
      <c r="N10" s="165"/>
      <c r="O10" s="165"/>
    </row>
    <row r="11" spans="1:15" s="221" customFormat="1" x14ac:dyDescent="0.2">
      <c r="A11" s="171">
        <v>1998</v>
      </c>
      <c r="C11" s="234">
        <v>72.688324880055802</v>
      </c>
      <c r="D11" s="234">
        <v>73.166968585765574</v>
      </c>
      <c r="E11" s="234">
        <v>85.390337338283587</v>
      </c>
      <c r="F11" s="234">
        <v>97.804520134507882</v>
      </c>
      <c r="G11" s="234">
        <v>49.558727486962702</v>
      </c>
      <c r="H11" s="234">
        <v>63.306134769284746</v>
      </c>
      <c r="I11" s="234">
        <v>66.206153100811648</v>
      </c>
      <c r="J11" s="234">
        <v>53.155510081026875</v>
      </c>
      <c r="K11" s="234">
        <v>52.82431229365767</v>
      </c>
      <c r="L11" s="234">
        <v>98.852466230988938</v>
      </c>
      <c r="M11" s="234">
        <v>102.99823702394735</v>
      </c>
      <c r="N11" s="234">
        <v>73.672309317165656</v>
      </c>
      <c r="O11" s="234">
        <v>79.995679265577735</v>
      </c>
    </row>
    <row r="12" spans="1:15" s="221" customFormat="1" x14ac:dyDescent="0.2">
      <c r="A12" s="171">
        <v>1999</v>
      </c>
      <c r="C12" s="234">
        <v>74.532854629313022</v>
      </c>
      <c r="D12" s="234">
        <v>74.679966839802617</v>
      </c>
      <c r="E12" s="234">
        <v>89.418810249976872</v>
      </c>
      <c r="F12" s="234">
        <v>95.014970866739986</v>
      </c>
      <c r="G12" s="234">
        <v>52.1235857273671</v>
      </c>
      <c r="H12" s="234">
        <v>65.818952113084165</v>
      </c>
      <c r="I12" s="234">
        <v>69.303113809575905</v>
      </c>
      <c r="J12" s="234">
        <v>52.159945761634837</v>
      </c>
      <c r="K12" s="234">
        <v>56.625340273670112</v>
      </c>
      <c r="L12" s="234">
        <v>99.79470045967858</v>
      </c>
      <c r="M12" s="234">
        <v>103.57729909562862</v>
      </c>
      <c r="N12" s="234">
        <v>75.42608578646238</v>
      </c>
      <c r="O12" s="234">
        <v>81.214940712111883</v>
      </c>
    </row>
    <row r="13" spans="1:15" s="221" customFormat="1" x14ac:dyDescent="0.2">
      <c r="A13" s="171">
        <v>2000</v>
      </c>
      <c r="C13" s="234">
        <v>77.027312580532339</v>
      </c>
      <c r="D13" s="234">
        <v>75.321760441680894</v>
      </c>
      <c r="E13" s="234">
        <v>91.30309547978888</v>
      </c>
      <c r="F13" s="234">
        <v>90.462941736791848</v>
      </c>
      <c r="G13" s="234">
        <v>63.295492226673431</v>
      </c>
      <c r="H13" s="234">
        <v>71.018524443502415</v>
      </c>
      <c r="I13" s="234">
        <v>72.654838784650579</v>
      </c>
      <c r="J13" s="234">
        <v>54.228886335974877</v>
      </c>
      <c r="K13" s="234">
        <v>59.805143569756588</v>
      </c>
      <c r="L13" s="234">
        <v>100.81575724274148</v>
      </c>
      <c r="M13" s="234">
        <v>103.54100423448774</v>
      </c>
      <c r="N13" s="234">
        <v>76.650558884545561</v>
      </c>
      <c r="O13" s="234">
        <v>82.520775741757518</v>
      </c>
    </row>
    <row r="14" spans="1:15" s="221" customFormat="1" x14ac:dyDescent="0.2">
      <c r="A14" s="171">
        <v>2001</v>
      </c>
      <c r="C14" s="234">
        <v>80.602184373325571</v>
      </c>
      <c r="D14" s="234">
        <v>80.548537042589402</v>
      </c>
      <c r="E14" s="234">
        <v>97.505394344718468</v>
      </c>
      <c r="F14" s="234">
        <v>94.699995061654263</v>
      </c>
      <c r="G14" s="234">
        <v>71.579834108511378</v>
      </c>
      <c r="H14" s="234">
        <v>76.40597651756687</v>
      </c>
      <c r="I14" s="234">
        <v>72.375549761865202</v>
      </c>
      <c r="J14" s="234">
        <v>59.892259871843564</v>
      </c>
      <c r="K14" s="234">
        <v>65.008603398117174</v>
      </c>
      <c r="L14" s="234">
        <v>102.58996014939854</v>
      </c>
      <c r="M14" s="234">
        <v>102.95437271809624</v>
      </c>
      <c r="N14" s="234">
        <v>80.416783473443189</v>
      </c>
      <c r="O14" s="234">
        <v>85.026147768697228</v>
      </c>
    </row>
    <row r="15" spans="1:15" s="221" customFormat="1" x14ac:dyDescent="0.2">
      <c r="A15" s="171">
        <v>2002</v>
      </c>
      <c r="C15" s="234">
        <v>83.430042353628892</v>
      </c>
      <c r="D15" s="234">
        <v>84.438330201277608</v>
      </c>
      <c r="E15" s="234">
        <v>99.635715879117072</v>
      </c>
      <c r="F15" s="234">
        <v>96.497607299456831</v>
      </c>
      <c r="G15" s="234">
        <v>77.811618243892923</v>
      </c>
      <c r="H15" s="234">
        <v>82.294039340433471</v>
      </c>
      <c r="I15" s="234">
        <v>75.19764386420033</v>
      </c>
      <c r="J15" s="234">
        <v>61.698336874193316</v>
      </c>
      <c r="K15" s="234">
        <v>65.361984285039583</v>
      </c>
      <c r="L15" s="234">
        <v>105.08014474093417</v>
      </c>
      <c r="M15" s="234">
        <v>103.4093452848501</v>
      </c>
      <c r="N15" s="234">
        <v>81.631193569378354</v>
      </c>
      <c r="O15" s="234">
        <v>89.897938221146191</v>
      </c>
    </row>
    <row r="16" spans="1:15" s="221" customFormat="1" x14ac:dyDescent="0.2">
      <c r="A16" s="171">
        <v>2003</v>
      </c>
      <c r="C16" s="234">
        <v>87.386589863296663</v>
      </c>
      <c r="D16" s="234">
        <v>86.596237521962024</v>
      </c>
      <c r="E16" s="234">
        <v>101.59408347428985</v>
      </c>
      <c r="F16" s="234">
        <v>96.888207334430604</v>
      </c>
      <c r="G16" s="234">
        <v>83.833907651285429</v>
      </c>
      <c r="H16" s="234">
        <v>86.728069760394433</v>
      </c>
      <c r="I16" s="234">
        <v>80.282698150329892</v>
      </c>
      <c r="J16" s="234">
        <v>68.605667565548856</v>
      </c>
      <c r="K16" s="234">
        <v>73.355374279156948</v>
      </c>
      <c r="L16" s="234">
        <v>109.12565307024789</v>
      </c>
      <c r="M16" s="234">
        <v>102.20066952733464</v>
      </c>
      <c r="N16" s="234">
        <v>85.605257035474551</v>
      </c>
      <c r="O16" s="234">
        <v>93.151749076980039</v>
      </c>
    </row>
    <row r="17" spans="1:15" s="221" customFormat="1" x14ac:dyDescent="0.2">
      <c r="A17" s="171">
        <v>2004</v>
      </c>
      <c r="C17" s="234">
        <v>89.182646822308627</v>
      </c>
      <c r="D17" s="234">
        <v>88.578018578165029</v>
      </c>
      <c r="E17" s="234">
        <v>95.856447810174274</v>
      </c>
      <c r="F17" s="234">
        <v>100.52442783793465</v>
      </c>
      <c r="G17" s="234">
        <v>88.943717277961809</v>
      </c>
      <c r="H17" s="234">
        <v>89.720385021478904</v>
      </c>
      <c r="I17" s="234">
        <v>81.253679231366291</v>
      </c>
      <c r="J17" s="234">
        <v>72.105084327901594</v>
      </c>
      <c r="K17" s="234">
        <v>77.086296661196513</v>
      </c>
      <c r="L17" s="234">
        <v>110.87477406355632</v>
      </c>
      <c r="M17" s="234">
        <v>101.87661844786396</v>
      </c>
      <c r="N17" s="234">
        <v>87.883005723138808</v>
      </c>
      <c r="O17" s="234">
        <v>95.129090288877265</v>
      </c>
    </row>
    <row r="18" spans="1:15" s="221" customFormat="1" x14ac:dyDescent="0.2">
      <c r="A18" s="171">
        <v>2005</v>
      </c>
      <c r="C18" s="234">
        <v>90.69423200271757</v>
      </c>
      <c r="D18" s="234">
        <v>87.709939083960876</v>
      </c>
      <c r="E18" s="234">
        <v>93.912354654824213</v>
      </c>
      <c r="F18" s="234">
        <v>106.60309937287039</v>
      </c>
      <c r="G18" s="234">
        <v>88.802082117958435</v>
      </c>
      <c r="H18" s="234">
        <v>93.514291750145674</v>
      </c>
      <c r="I18" s="234">
        <v>84.841920705802593</v>
      </c>
      <c r="J18" s="234">
        <v>74.609773929654509</v>
      </c>
      <c r="K18" s="234">
        <v>80.58657524385535</v>
      </c>
      <c r="L18" s="234">
        <v>112.32443408477674</v>
      </c>
      <c r="M18" s="234">
        <v>101.12174697867272</v>
      </c>
      <c r="N18" s="234">
        <v>89.668012351541535</v>
      </c>
      <c r="O18" s="234">
        <v>93.285226733580174</v>
      </c>
    </row>
    <row r="19" spans="1:15" s="221" customFormat="1" x14ac:dyDescent="0.2">
      <c r="A19" s="171">
        <v>2006</v>
      </c>
      <c r="C19" s="234">
        <v>92.976304588866356</v>
      </c>
      <c r="D19" s="234">
        <v>91.310138608854743</v>
      </c>
      <c r="E19" s="234">
        <v>93.928567737082545</v>
      </c>
      <c r="F19" s="234">
        <v>103.90101560563087</v>
      </c>
      <c r="G19" s="234">
        <v>82.505557560695706</v>
      </c>
      <c r="H19" s="234">
        <v>96.33446294082998</v>
      </c>
      <c r="I19" s="234">
        <v>87.242598022067028</v>
      </c>
      <c r="J19" s="234">
        <v>83.956341156597802</v>
      </c>
      <c r="K19" s="234">
        <v>86.650324198954863</v>
      </c>
      <c r="L19" s="234">
        <v>113.95438893439689</v>
      </c>
      <c r="M19" s="234">
        <v>100.82547016232371</v>
      </c>
      <c r="N19" s="234">
        <v>91.301549812968304</v>
      </c>
      <c r="O19" s="234">
        <v>96.051499063964755</v>
      </c>
    </row>
    <row r="20" spans="1:15" s="221" customFormat="1" x14ac:dyDescent="0.2">
      <c r="A20" s="171">
        <v>2007</v>
      </c>
      <c r="C20" s="234">
        <v>94.035049156609986</v>
      </c>
      <c r="D20" s="234">
        <v>94.068221366374615</v>
      </c>
      <c r="E20" s="234">
        <v>99.543020895835468</v>
      </c>
      <c r="F20" s="234">
        <v>102.92628677687708</v>
      </c>
      <c r="G20" s="234">
        <v>84.502882759772817</v>
      </c>
      <c r="H20" s="234">
        <v>98.123772626502188</v>
      </c>
      <c r="I20" s="234">
        <v>87.489677487907443</v>
      </c>
      <c r="J20" s="234">
        <v>88.453622187228277</v>
      </c>
      <c r="K20" s="234">
        <v>87.326728983349369</v>
      </c>
      <c r="L20" s="234">
        <v>112.81964916505257</v>
      </c>
      <c r="M20" s="234">
        <v>99.692283909920775</v>
      </c>
      <c r="N20" s="234">
        <v>91.460046370278036</v>
      </c>
      <c r="O20" s="234">
        <v>92.681763925714876</v>
      </c>
    </row>
    <row r="21" spans="1:15" s="221" customFormat="1" x14ac:dyDescent="0.2">
      <c r="A21" s="171">
        <v>2008</v>
      </c>
      <c r="C21" s="234">
        <v>94.920698480449218</v>
      </c>
      <c r="D21" s="234">
        <v>92.241621228637399</v>
      </c>
      <c r="E21" s="234">
        <v>99.470837012656659</v>
      </c>
      <c r="F21" s="234">
        <v>101.61731425331099</v>
      </c>
      <c r="G21" s="234">
        <v>84.733860699316395</v>
      </c>
      <c r="H21" s="234">
        <v>102.5967147653414</v>
      </c>
      <c r="I21" s="234">
        <v>88.591979542299697</v>
      </c>
      <c r="J21" s="234">
        <v>92.040007747903672</v>
      </c>
      <c r="K21" s="234">
        <v>90.763633852264164</v>
      </c>
      <c r="L21" s="234">
        <v>111.42456851071708</v>
      </c>
      <c r="M21" s="234">
        <v>98.349587168686853</v>
      </c>
      <c r="N21" s="234">
        <v>93.565590465101195</v>
      </c>
      <c r="O21" s="234">
        <v>92.095679946569788</v>
      </c>
    </row>
    <row r="22" spans="1:15" s="221" customFormat="1" x14ac:dyDescent="0.2">
      <c r="A22" s="171">
        <v>2009</v>
      </c>
      <c r="C22" s="234">
        <v>94.38855347921519</v>
      </c>
      <c r="D22" s="234">
        <v>89.00537611003179</v>
      </c>
      <c r="E22" s="234">
        <v>94.082135089564645</v>
      </c>
      <c r="F22" s="234">
        <v>96.221581574194815</v>
      </c>
      <c r="G22" s="234">
        <v>86.239960544876169</v>
      </c>
      <c r="H22" s="234">
        <v>104.96756197860722</v>
      </c>
      <c r="I22" s="234">
        <v>89.470036401995586</v>
      </c>
      <c r="J22" s="234">
        <v>85.733391855970012</v>
      </c>
      <c r="K22" s="234">
        <v>90.00055311391877</v>
      </c>
      <c r="L22" s="234">
        <v>111.16856636159554</v>
      </c>
      <c r="M22" s="234">
        <v>99.459055739276792</v>
      </c>
      <c r="N22" s="234">
        <v>95.406188772096868</v>
      </c>
      <c r="O22" s="234">
        <v>96.524536637706447</v>
      </c>
    </row>
    <row r="23" spans="1:15" s="221" customFormat="1" x14ac:dyDescent="0.2">
      <c r="A23" s="171">
        <v>2010</v>
      </c>
      <c r="C23" s="234">
        <v>94.42359582923649</v>
      </c>
      <c r="D23" s="234">
        <v>92.243993567995346</v>
      </c>
      <c r="E23" s="234">
        <v>93.919940042748436</v>
      </c>
      <c r="F23" s="234">
        <v>95.32404557238371</v>
      </c>
      <c r="G23" s="234">
        <v>82.55547733844287</v>
      </c>
      <c r="H23" s="234">
        <v>99.705243759406372</v>
      </c>
      <c r="I23" s="234">
        <v>92.318629474805334</v>
      </c>
      <c r="J23" s="234">
        <v>85.252632610084333</v>
      </c>
      <c r="K23" s="234">
        <v>88.108432923642098</v>
      </c>
      <c r="L23" s="234">
        <v>110.52339239666949</v>
      </c>
      <c r="M23" s="234">
        <v>98.894850772854241</v>
      </c>
      <c r="N23" s="234">
        <v>96.515534585652205</v>
      </c>
      <c r="O23" s="234">
        <v>96.179819995707589</v>
      </c>
    </row>
    <row r="24" spans="1:15" s="221" customFormat="1" x14ac:dyDescent="0.2">
      <c r="A24" s="171">
        <v>2011</v>
      </c>
      <c r="C24" s="234">
        <v>94.459753901009876</v>
      </c>
      <c r="D24" s="234">
        <v>92.702988185340359</v>
      </c>
      <c r="E24" s="234">
        <v>96.381110176422482</v>
      </c>
      <c r="F24" s="234">
        <v>95.483483930642493</v>
      </c>
      <c r="G24" s="234">
        <v>81.289455946069452</v>
      </c>
      <c r="H24" s="234">
        <v>94.55439333799518</v>
      </c>
      <c r="I24" s="234">
        <v>93.108539403596438</v>
      </c>
      <c r="J24" s="234">
        <v>88.520411252289534</v>
      </c>
      <c r="K24" s="234">
        <v>91.351262520383827</v>
      </c>
      <c r="L24" s="234">
        <v>108.68356902405866</v>
      </c>
      <c r="M24" s="234">
        <v>99.016591308132178</v>
      </c>
      <c r="N24" s="234">
        <v>96.58883498626804</v>
      </c>
      <c r="O24" s="234">
        <v>93.997824093557881</v>
      </c>
    </row>
    <row r="25" spans="1:15" s="221" customFormat="1" x14ac:dyDescent="0.2">
      <c r="A25" s="171">
        <v>2012</v>
      </c>
      <c r="C25" s="234">
        <v>95.296494155789901</v>
      </c>
      <c r="D25" s="234">
        <v>93.832701979351697</v>
      </c>
      <c r="E25" s="234">
        <v>92.000670758126475</v>
      </c>
      <c r="F25" s="234">
        <v>93.318040869682932</v>
      </c>
      <c r="G25" s="234">
        <v>85.071253664808992</v>
      </c>
      <c r="H25" s="234">
        <v>95.584912539921731</v>
      </c>
      <c r="I25" s="234">
        <v>93.785057348661752</v>
      </c>
      <c r="J25" s="234">
        <v>89.988013379744061</v>
      </c>
      <c r="K25" s="234">
        <v>96.654404353990856</v>
      </c>
      <c r="L25" s="234">
        <v>104.27104920313755</v>
      </c>
      <c r="M25" s="234">
        <v>98.599032782550935</v>
      </c>
      <c r="N25" s="234">
        <v>98.527988330707259</v>
      </c>
      <c r="O25" s="234">
        <v>100.29910460136738</v>
      </c>
    </row>
    <row r="26" spans="1:15" s="221" customFormat="1" x14ac:dyDescent="0.2">
      <c r="A26" s="171">
        <v>2013</v>
      </c>
      <c r="C26" s="234">
        <v>96.799022769779214</v>
      </c>
      <c r="D26" s="234">
        <v>96.084940151897456</v>
      </c>
      <c r="E26" s="234">
        <v>93.117456928865423</v>
      </c>
      <c r="F26" s="234">
        <v>92.36640104842661</v>
      </c>
      <c r="G26" s="234">
        <v>90.457667990982344</v>
      </c>
      <c r="H26" s="234">
        <v>97.438800740325732</v>
      </c>
      <c r="I26" s="234">
        <v>96.317562826275804</v>
      </c>
      <c r="J26" s="234">
        <v>94.363600961505739</v>
      </c>
      <c r="K26" s="234">
        <v>98.067192171871909</v>
      </c>
      <c r="L26" s="234">
        <v>103.11854857798933</v>
      </c>
      <c r="M26" s="234">
        <v>98.888405391840962</v>
      </c>
      <c r="N26" s="234">
        <v>98.334550894309473</v>
      </c>
      <c r="O26" s="234">
        <v>99.680551321309153</v>
      </c>
    </row>
    <row r="27" spans="1:15" s="221" customFormat="1" x14ac:dyDescent="0.2">
      <c r="A27" s="171">
        <v>2014</v>
      </c>
      <c r="C27" s="234">
        <v>98.304525483806259</v>
      </c>
      <c r="D27" s="234">
        <v>97.208899856575556</v>
      </c>
      <c r="E27" s="234">
        <v>100.82815083599382</v>
      </c>
      <c r="F27" s="234">
        <v>95.786325294728101</v>
      </c>
      <c r="G27" s="234">
        <v>91.326742165184157</v>
      </c>
      <c r="H27" s="234">
        <v>95.035065184446708</v>
      </c>
      <c r="I27" s="234">
        <v>97.71353079142709</v>
      </c>
      <c r="J27" s="234">
        <v>100.95453249979063</v>
      </c>
      <c r="K27" s="234">
        <v>101.62243957031409</v>
      </c>
      <c r="L27" s="234">
        <v>100.87636473035167</v>
      </c>
      <c r="M27" s="234">
        <v>99.541321803959221</v>
      </c>
      <c r="N27" s="234">
        <v>99.024609915130981</v>
      </c>
      <c r="O27" s="234">
        <v>99.60056897586901</v>
      </c>
    </row>
    <row r="28" spans="1:15" s="221" customFormat="1" x14ac:dyDescent="0.2">
      <c r="A28" s="171">
        <v>2015</v>
      </c>
      <c r="C28" s="234">
        <v>98.605319777892191</v>
      </c>
      <c r="D28" s="234">
        <v>98.044847938166257</v>
      </c>
      <c r="E28" s="234">
        <v>99.985109509164943</v>
      </c>
      <c r="F28" s="234">
        <v>98.559643961900775</v>
      </c>
      <c r="G28" s="234">
        <v>98.716277567583788</v>
      </c>
      <c r="H28" s="234">
        <v>91.319239449371366</v>
      </c>
      <c r="I28" s="234">
        <v>99.047290848024204</v>
      </c>
      <c r="J28" s="234">
        <v>102.0098714511463</v>
      </c>
      <c r="K28" s="234">
        <v>99.135205625013754</v>
      </c>
      <c r="L28" s="234">
        <v>99.939304098815242</v>
      </c>
      <c r="M28" s="234">
        <v>99.802696464067708</v>
      </c>
      <c r="N28" s="234">
        <v>100.18248684513603</v>
      </c>
      <c r="O28" s="234">
        <v>96.383965549717274</v>
      </c>
    </row>
    <row r="29" spans="1:15" s="221" customFormat="1" x14ac:dyDescent="0.2">
      <c r="A29" s="171">
        <v>2016</v>
      </c>
      <c r="C29" s="234">
        <v>100.00000000000001</v>
      </c>
      <c r="D29" s="234">
        <v>99.999999999999986</v>
      </c>
      <c r="E29" s="234">
        <v>100.00000000000001</v>
      </c>
      <c r="F29" s="234">
        <v>99.999999999999986</v>
      </c>
      <c r="G29" s="234">
        <v>100</v>
      </c>
      <c r="H29" s="234">
        <v>99.999999999999986</v>
      </c>
      <c r="I29" s="234">
        <v>100</v>
      </c>
      <c r="J29" s="234">
        <v>100</v>
      </c>
      <c r="K29" s="234">
        <v>100.00000000000001</v>
      </c>
      <c r="L29" s="234">
        <v>100</v>
      </c>
      <c r="M29" s="234">
        <v>100</v>
      </c>
      <c r="N29" s="234">
        <v>100</v>
      </c>
      <c r="O29" s="234">
        <v>100</v>
      </c>
    </row>
    <row r="30" spans="1:15" s="221" customFormat="1" x14ac:dyDescent="0.2">
      <c r="A30" s="171">
        <v>2017</v>
      </c>
      <c r="C30" s="234">
        <v>100.67050204617435</v>
      </c>
      <c r="D30" s="234">
        <v>101.13076456634067</v>
      </c>
      <c r="E30" s="234">
        <v>98.914508001501048</v>
      </c>
      <c r="F30" s="234">
        <v>100.09127942513392</v>
      </c>
      <c r="G30" s="234">
        <v>103.47219510838219</v>
      </c>
      <c r="H30" s="234">
        <v>99.7230200455123</v>
      </c>
      <c r="I30" s="234">
        <v>101.34888055868198</v>
      </c>
      <c r="J30" s="234">
        <v>100.42208136697109</v>
      </c>
      <c r="K30" s="234">
        <v>100.51453652336659</v>
      </c>
      <c r="L30" s="234">
        <v>99.722948029503669</v>
      </c>
      <c r="M30" s="234">
        <v>101.7058740264026</v>
      </c>
      <c r="N30" s="234">
        <v>99.753268973512718</v>
      </c>
      <c r="O30" s="234">
        <v>101.76914658165248</v>
      </c>
    </row>
    <row r="31" spans="1:15" s="221" customFormat="1" x14ac:dyDescent="0.2">
      <c r="A31" s="171">
        <v>2018</v>
      </c>
      <c r="C31" s="234">
        <v>101.98095713078757</v>
      </c>
      <c r="D31" s="234">
        <v>103.01623533862465</v>
      </c>
      <c r="E31" s="234">
        <v>101.3840157632753</v>
      </c>
      <c r="F31" s="234">
        <v>103.61719599608588</v>
      </c>
      <c r="G31" s="234">
        <v>103.27480630559373</v>
      </c>
      <c r="H31" s="234">
        <v>101.82882653629768</v>
      </c>
      <c r="I31" s="234">
        <v>102.15227138420153</v>
      </c>
      <c r="J31" s="234">
        <v>101.28026915156245</v>
      </c>
      <c r="K31" s="234">
        <v>104.83513073369159</v>
      </c>
      <c r="L31" s="234">
        <v>99.966710665534606</v>
      </c>
      <c r="M31" s="234">
        <v>103.26606855931934</v>
      </c>
      <c r="N31" s="234">
        <v>99.666478946782149</v>
      </c>
      <c r="O31" s="234">
        <v>102.6912573110996</v>
      </c>
    </row>
    <row r="32" spans="1:15" ht="12.75" customHeight="1" x14ac:dyDescent="0.2">
      <c r="A32" s="128"/>
      <c r="D32" s="167"/>
      <c r="E32" s="167"/>
      <c r="F32" s="167"/>
      <c r="G32" s="167"/>
      <c r="H32" s="167"/>
      <c r="I32" s="167"/>
      <c r="J32" s="167"/>
      <c r="K32" s="167"/>
      <c r="L32" s="167"/>
      <c r="M32" s="167"/>
      <c r="N32" s="167"/>
      <c r="O32" s="167"/>
    </row>
    <row r="33" spans="1:15" ht="12.75" customHeight="1" x14ac:dyDescent="0.2">
      <c r="A33" s="128" t="s">
        <v>18</v>
      </c>
      <c r="C33" s="167"/>
      <c r="D33" s="167"/>
      <c r="E33" s="167"/>
      <c r="F33" s="167"/>
      <c r="G33" s="167"/>
      <c r="H33" s="167"/>
      <c r="I33" s="167"/>
      <c r="J33" s="167"/>
      <c r="K33" s="167"/>
      <c r="L33" s="167"/>
      <c r="M33" s="167"/>
      <c r="N33" s="167"/>
      <c r="O33" s="167"/>
    </row>
    <row r="34" spans="1:15" ht="26.25" customHeight="1" x14ac:dyDescent="0.2">
      <c r="A34" s="128">
        <v>1998</v>
      </c>
      <c r="B34" s="92" t="s">
        <v>3</v>
      </c>
      <c r="C34" s="167">
        <v>72.616156314427869</v>
      </c>
      <c r="D34" s="167">
        <v>71.790350955089806</v>
      </c>
      <c r="E34" s="167">
        <v>85.89508004157193</v>
      </c>
      <c r="F34" s="167">
        <v>98.208851553478922</v>
      </c>
      <c r="G34" s="167">
        <v>48.301901055237806</v>
      </c>
      <c r="H34" s="167">
        <v>63.772763013255961</v>
      </c>
      <c r="I34" s="167">
        <v>65.786648548751316</v>
      </c>
      <c r="J34" s="167">
        <v>54.978899682386135</v>
      </c>
      <c r="K34" s="167">
        <v>54.034937535199468</v>
      </c>
      <c r="L34" s="167">
        <v>98.791746315654251</v>
      </c>
      <c r="M34" s="167">
        <v>102.89627681660318</v>
      </c>
      <c r="N34" s="167">
        <v>74.01545847177681</v>
      </c>
      <c r="O34" s="167">
        <v>79.722148582706353</v>
      </c>
    </row>
    <row r="35" spans="1:15" ht="12.75" customHeight="1" x14ac:dyDescent="0.2">
      <c r="A35" s="128"/>
      <c r="B35" s="92" t="s">
        <v>4</v>
      </c>
      <c r="C35" s="167">
        <v>72.645115100923931</v>
      </c>
      <c r="D35" s="167">
        <v>73.165263382052856</v>
      </c>
      <c r="E35" s="167">
        <v>85.577206763105593</v>
      </c>
      <c r="F35" s="167">
        <v>100.43224667889879</v>
      </c>
      <c r="G35" s="167">
        <v>50.740372281537489</v>
      </c>
      <c r="H35" s="167">
        <v>63.453851808898726</v>
      </c>
      <c r="I35" s="167">
        <v>65.844866921051633</v>
      </c>
      <c r="J35" s="167">
        <v>54.800170275985685</v>
      </c>
      <c r="K35" s="167">
        <v>52.785684715109682</v>
      </c>
      <c r="L35" s="167">
        <v>98.662307758715414</v>
      </c>
      <c r="M35" s="167">
        <v>102.96406873510412</v>
      </c>
      <c r="N35" s="167">
        <v>73.408566608101509</v>
      </c>
      <c r="O35" s="167">
        <v>73.183657617452937</v>
      </c>
    </row>
    <row r="36" spans="1:15" ht="12.75" customHeight="1" x14ac:dyDescent="0.2">
      <c r="A36" s="128"/>
      <c r="B36" s="92" t="s">
        <v>1</v>
      </c>
      <c r="C36" s="167">
        <v>72.701647341367746</v>
      </c>
      <c r="D36" s="167">
        <v>73.515810368632486</v>
      </c>
      <c r="E36" s="167">
        <v>84.402343140262474</v>
      </c>
      <c r="F36" s="167">
        <v>97.270294848951139</v>
      </c>
      <c r="G36" s="167">
        <v>49.500544827193991</v>
      </c>
      <c r="H36" s="167">
        <v>63.584018563610869</v>
      </c>
      <c r="I36" s="167">
        <v>66.385926583423341</v>
      </c>
      <c r="J36" s="167">
        <v>52.868839842430674</v>
      </c>
      <c r="K36" s="167">
        <v>52.094901164057745</v>
      </c>
      <c r="L36" s="167">
        <v>98.827598687979858</v>
      </c>
      <c r="M36" s="167">
        <v>103.02621190437415</v>
      </c>
      <c r="N36" s="167">
        <v>73.228642689546547</v>
      </c>
      <c r="O36" s="167">
        <v>82.305684902870667</v>
      </c>
    </row>
    <row r="37" spans="1:15" ht="12.75" customHeight="1" x14ac:dyDescent="0.2">
      <c r="A37" s="128"/>
      <c r="B37" s="92" t="s">
        <v>2</v>
      </c>
      <c r="C37" s="167">
        <v>72.790380763503691</v>
      </c>
      <c r="D37" s="167">
        <v>74.196449637287131</v>
      </c>
      <c r="E37" s="167">
        <v>85.686719408194335</v>
      </c>
      <c r="F37" s="167">
        <v>95.306687456702647</v>
      </c>
      <c r="G37" s="167">
        <v>49.69209178388153</v>
      </c>
      <c r="H37" s="167">
        <v>62.413905691373436</v>
      </c>
      <c r="I37" s="167">
        <v>66.807170350020314</v>
      </c>
      <c r="J37" s="167">
        <v>49.974130523305007</v>
      </c>
      <c r="K37" s="167">
        <v>52.381725760263784</v>
      </c>
      <c r="L37" s="167">
        <v>99.128212161606257</v>
      </c>
      <c r="M37" s="167">
        <v>103.10639063970795</v>
      </c>
      <c r="N37" s="167">
        <v>74.036569499237743</v>
      </c>
      <c r="O37" s="167">
        <v>84.77122595928094</v>
      </c>
    </row>
    <row r="38" spans="1:15" ht="26.25" customHeight="1" x14ac:dyDescent="0.2">
      <c r="A38" s="128">
        <v>1999</v>
      </c>
      <c r="B38" s="92" t="s">
        <v>3</v>
      </c>
      <c r="C38" s="167">
        <v>73.462437888466624</v>
      </c>
      <c r="D38" s="167">
        <v>73.934958818556211</v>
      </c>
      <c r="E38" s="167">
        <v>89.460241905779725</v>
      </c>
      <c r="F38" s="167">
        <v>96.843283551806437</v>
      </c>
      <c r="G38" s="167">
        <v>50.918322830738816</v>
      </c>
      <c r="H38" s="167">
        <v>64.528251614931236</v>
      </c>
      <c r="I38" s="167">
        <v>68.098970188910556</v>
      </c>
      <c r="J38" s="167">
        <v>50.426882553301425</v>
      </c>
      <c r="K38" s="167">
        <v>51.532679927996782</v>
      </c>
      <c r="L38" s="167">
        <v>99.399143779703934</v>
      </c>
      <c r="M38" s="167">
        <v>103.22818511470186</v>
      </c>
      <c r="N38" s="167">
        <v>74.700779289137799</v>
      </c>
      <c r="O38" s="167">
        <v>80.816407433978512</v>
      </c>
    </row>
    <row r="39" spans="1:15" ht="12.75" customHeight="1" x14ac:dyDescent="0.2">
      <c r="A39" s="128"/>
      <c r="B39" s="92" t="s">
        <v>4</v>
      </c>
      <c r="C39" s="167">
        <v>73.81773216008294</v>
      </c>
      <c r="D39" s="167">
        <v>73.230124825683276</v>
      </c>
      <c r="E39" s="167">
        <v>87.173642105719239</v>
      </c>
      <c r="F39" s="167">
        <v>92.683008282552336</v>
      </c>
      <c r="G39" s="167">
        <v>52.658221545837264</v>
      </c>
      <c r="H39" s="167">
        <v>65.045986120021766</v>
      </c>
      <c r="I39" s="167">
        <v>68.503727798815973</v>
      </c>
      <c r="J39" s="167">
        <v>51.40890866334464</v>
      </c>
      <c r="K39" s="167">
        <v>56.847089313966066</v>
      </c>
      <c r="L39" s="167">
        <v>99.764922919689525</v>
      </c>
      <c r="M39" s="167">
        <v>103.4462813162892</v>
      </c>
      <c r="N39" s="167">
        <v>75.121872552666488</v>
      </c>
      <c r="O39" s="167">
        <v>81.21395521782614</v>
      </c>
    </row>
    <row r="40" spans="1:15" ht="12.75" customHeight="1" x14ac:dyDescent="0.2">
      <c r="A40" s="128"/>
      <c r="B40" s="92" t="s">
        <v>1</v>
      </c>
      <c r="C40" s="167">
        <v>74.90149823839846</v>
      </c>
      <c r="D40" s="167">
        <v>75.358899125904188</v>
      </c>
      <c r="E40" s="167">
        <v>90.810179803134005</v>
      </c>
      <c r="F40" s="167">
        <v>93.93417862608058</v>
      </c>
      <c r="G40" s="167">
        <v>51.349607449682203</v>
      </c>
      <c r="H40" s="167">
        <v>66.097090442658597</v>
      </c>
      <c r="I40" s="167">
        <v>69.845188003500283</v>
      </c>
      <c r="J40" s="167">
        <v>51.516556194512695</v>
      </c>
      <c r="K40" s="167">
        <v>57.814911446406789</v>
      </c>
      <c r="L40" s="167">
        <v>99.861302888593116</v>
      </c>
      <c r="M40" s="167">
        <v>103.72315952721041</v>
      </c>
      <c r="N40" s="167">
        <v>76.224698196233334</v>
      </c>
      <c r="O40" s="167">
        <v>82.096896237773223</v>
      </c>
    </row>
    <row r="41" spans="1:15" ht="12.75" customHeight="1" x14ac:dyDescent="0.2">
      <c r="A41" s="128"/>
      <c r="B41" s="92" t="s">
        <v>2</v>
      </c>
      <c r="C41" s="167">
        <v>75.949750230304033</v>
      </c>
      <c r="D41" s="167">
        <v>76.195884589066779</v>
      </c>
      <c r="E41" s="167">
        <v>90.231177185274518</v>
      </c>
      <c r="F41" s="167">
        <v>96.599413006520578</v>
      </c>
      <c r="G41" s="167">
        <v>53.568191083210095</v>
      </c>
      <c r="H41" s="167">
        <v>67.604480274725063</v>
      </c>
      <c r="I41" s="167">
        <v>70.764569247076849</v>
      </c>
      <c r="J41" s="167">
        <v>55.287435635380575</v>
      </c>
      <c r="K41" s="167">
        <v>60.306680406310825</v>
      </c>
      <c r="L41" s="167">
        <v>100.15343225072777</v>
      </c>
      <c r="M41" s="167">
        <v>103.91157042431298</v>
      </c>
      <c r="N41" s="167">
        <v>75.656993107811871</v>
      </c>
      <c r="O41" s="167">
        <v>80.732503958869671</v>
      </c>
    </row>
    <row r="42" spans="1:15" ht="26.25" customHeight="1" x14ac:dyDescent="0.2">
      <c r="A42" s="128">
        <v>2000</v>
      </c>
      <c r="B42" s="92" t="s">
        <v>3</v>
      </c>
      <c r="C42" s="167">
        <v>76.273320995251765</v>
      </c>
      <c r="D42" s="167">
        <v>74.942850321507947</v>
      </c>
      <c r="E42" s="167">
        <v>90.570274722838519</v>
      </c>
      <c r="F42" s="167">
        <v>96.259765993863439</v>
      </c>
      <c r="G42" s="167">
        <v>57.169143722651476</v>
      </c>
      <c r="H42" s="167">
        <v>71.463985260609888</v>
      </c>
      <c r="I42" s="167">
        <v>72.117553694382238</v>
      </c>
      <c r="J42" s="167">
        <v>51.291673684149877</v>
      </c>
      <c r="K42" s="167">
        <v>58.281132913449568</v>
      </c>
      <c r="L42" s="167">
        <v>100.36232310713605</v>
      </c>
      <c r="M42" s="167">
        <v>103.9592742163382</v>
      </c>
      <c r="N42" s="167">
        <v>76.163281783270676</v>
      </c>
      <c r="O42" s="167">
        <v>83.751197303711379</v>
      </c>
    </row>
    <row r="43" spans="1:15" ht="12.75" customHeight="1" x14ac:dyDescent="0.2">
      <c r="A43" s="128"/>
      <c r="B43" s="92" t="s">
        <v>4</v>
      </c>
      <c r="C43" s="167">
        <v>76.701614718095655</v>
      </c>
      <c r="D43" s="167">
        <v>75.777865301292337</v>
      </c>
      <c r="E43" s="167">
        <v>91.196605639894898</v>
      </c>
      <c r="F43" s="167">
        <v>87.286970242047374</v>
      </c>
      <c r="G43" s="167">
        <v>63.481841339785596</v>
      </c>
      <c r="H43" s="167">
        <v>70.759938924727436</v>
      </c>
      <c r="I43" s="167">
        <v>72.497627279140417</v>
      </c>
      <c r="J43" s="167">
        <v>52.255089856428633</v>
      </c>
      <c r="K43" s="167">
        <v>58.369668217477276</v>
      </c>
      <c r="L43" s="167">
        <v>100.69349405647873</v>
      </c>
      <c r="M43" s="167">
        <v>103.788089279647</v>
      </c>
      <c r="N43" s="167">
        <v>76.631637885883549</v>
      </c>
      <c r="O43" s="167">
        <v>82.659951043251638</v>
      </c>
    </row>
    <row r="44" spans="1:15" ht="12.75" customHeight="1" x14ac:dyDescent="0.2">
      <c r="A44" s="128"/>
      <c r="B44" s="92" t="s">
        <v>1</v>
      </c>
      <c r="C44" s="167">
        <v>77.582347544072448</v>
      </c>
      <c r="D44" s="167">
        <v>75.487085342022866</v>
      </c>
      <c r="E44" s="167">
        <v>91.915079048352098</v>
      </c>
      <c r="F44" s="167">
        <v>89.702596786203216</v>
      </c>
      <c r="G44" s="167">
        <v>63.868364173320039</v>
      </c>
      <c r="H44" s="167">
        <v>71.4041615070457</v>
      </c>
      <c r="I44" s="167">
        <v>73.1270088928744</v>
      </c>
      <c r="J44" s="167">
        <v>58.423421585547203</v>
      </c>
      <c r="K44" s="167">
        <v>61.008500399392823</v>
      </c>
      <c r="L44" s="167">
        <v>100.9894897442168</v>
      </c>
      <c r="M44" s="167">
        <v>103.41558764946517</v>
      </c>
      <c r="N44" s="167">
        <v>76.28499963604223</v>
      </c>
      <c r="O44" s="167">
        <v>81.28469880904666</v>
      </c>
    </row>
    <row r="45" spans="1:15" ht="12.75" customHeight="1" x14ac:dyDescent="0.2">
      <c r="A45" s="128"/>
      <c r="B45" s="92" t="s">
        <v>2</v>
      </c>
      <c r="C45" s="167">
        <v>77.551967064709544</v>
      </c>
      <c r="D45" s="167">
        <v>75.079240801900411</v>
      </c>
      <c r="E45" s="167">
        <v>91.530422508069989</v>
      </c>
      <c r="F45" s="167">
        <v>88.602433925053347</v>
      </c>
      <c r="G45" s="167">
        <v>68.662619670936621</v>
      </c>
      <c r="H45" s="167">
        <v>70.44601208162662</v>
      </c>
      <c r="I45" s="167">
        <v>72.877165272205261</v>
      </c>
      <c r="J45" s="167">
        <v>54.945360217773768</v>
      </c>
      <c r="K45" s="167">
        <v>61.561272748706678</v>
      </c>
      <c r="L45" s="167">
        <v>101.21772206313435</v>
      </c>
      <c r="M45" s="167">
        <v>103.00106579250058</v>
      </c>
      <c r="N45" s="167">
        <v>77.522316232985773</v>
      </c>
      <c r="O45" s="167">
        <v>82.38725581102041</v>
      </c>
    </row>
    <row r="46" spans="1:15" ht="26.25" customHeight="1" x14ac:dyDescent="0.2">
      <c r="A46" s="128">
        <v>2001</v>
      </c>
      <c r="B46" s="92" t="s">
        <v>3</v>
      </c>
      <c r="C46" s="167">
        <v>79.173216294499611</v>
      </c>
      <c r="D46" s="167">
        <v>78.272409289640294</v>
      </c>
      <c r="E46" s="167">
        <v>95.054169820421862</v>
      </c>
      <c r="F46" s="167">
        <v>88.760692413580841</v>
      </c>
      <c r="G46" s="167">
        <v>70.258407677324229</v>
      </c>
      <c r="H46" s="167">
        <v>74.073711550176085</v>
      </c>
      <c r="I46" s="167">
        <v>72.492221753670961</v>
      </c>
      <c r="J46" s="167">
        <v>59.819077012697626</v>
      </c>
      <c r="K46" s="167">
        <v>63.163274542213721</v>
      </c>
      <c r="L46" s="167">
        <v>101.75051986449216</v>
      </c>
      <c r="M46" s="167">
        <v>102.70650415668823</v>
      </c>
      <c r="N46" s="167">
        <v>79.22552327051109</v>
      </c>
      <c r="O46" s="167">
        <v>80.399785124592952</v>
      </c>
    </row>
    <row r="47" spans="1:15" ht="12.75" customHeight="1" x14ac:dyDescent="0.2">
      <c r="A47" s="128"/>
      <c r="B47" s="92" t="s">
        <v>4</v>
      </c>
      <c r="C47" s="167">
        <v>79.435622015588933</v>
      </c>
      <c r="D47" s="167">
        <v>78.941636835235641</v>
      </c>
      <c r="E47" s="167">
        <v>95.911681007408575</v>
      </c>
      <c r="F47" s="167">
        <v>94.425343803483159</v>
      </c>
      <c r="G47" s="167">
        <v>67.534465781107386</v>
      </c>
      <c r="H47" s="167">
        <v>74.865194254013986</v>
      </c>
      <c r="I47" s="167">
        <v>72.037496730910888</v>
      </c>
      <c r="J47" s="167">
        <v>60.618956034659618</v>
      </c>
      <c r="K47" s="167">
        <v>62.970981099306393</v>
      </c>
      <c r="L47" s="167">
        <v>102.3980701546736</v>
      </c>
      <c r="M47" s="167">
        <v>102.71150839078558</v>
      </c>
      <c r="N47" s="167">
        <v>78.952025338487829</v>
      </c>
      <c r="O47" s="167">
        <v>81.42632398533128</v>
      </c>
    </row>
    <row r="48" spans="1:15" ht="12.75" customHeight="1" x14ac:dyDescent="0.2">
      <c r="A48" s="128"/>
      <c r="B48" s="92" t="s">
        <v>1</v>
      </c>
      <c r="C48" s="167">
        <v>81.057406497480414</v>
      </c>
      <c r="D48" s="167">
        <v>80.766496995043582</v>
      </c>
      <c r="E48" s="167">
        <v>98.237186971189445</v>
      </c>
      <c r="F48" s="167">
        <v>97.360563671515948</v>
      </c>
      <c r="G48" s="167">
        <v>72.69648241130939</v>
      </c>
      <c r="H48" s="167">
        <v>77.233685161349072</v>
      </c>
      <c r="I48" s="167">
        <v>72.311669664030333</v>
      </c>
      <c r="J48" s="167">
        <v>58.615433123380306</v>
      </c>
      <c r="K48" s="167">
        <v>65.764338523314777</v>
      </c>
      <c r="L48" s="167">
        <v>102.8764745651055</v>
      </c>
      <c r="M48" s="167">
        <v>103.01187849428185</v>
      </c>
      <c r="N48" s="167">
        <v>81.467627214074341</v>
      </c>
      <c r="O48" s="167">
        <v>87.482730779636711</v>
      </c>
    </row>
    <row r="49" spans="1:15" ht="12.75" customHeight="1" x14ac:dyDescent="0.2">
      <c r="A49" s="128"/>
      <c r="B49" s="92" t="s">
        <v>2</v>
      </c>
      <c r="C49" s="167">
        <v>82.742492685733325</v>
      </c>
      <c r="D49" s="167">
        <v>84.213605050438105</v>
      </c>
      <c r="E49" s="167">
        <v>100.818539579854</v>
      </c>
      <c r="F49" s="167">
        <v>98.25338035803712</v>
      </c>
      <c r="G49" s="167">
        <v>75.829980564304506</v>
      </c>
      <c r="H49" s="167">
        <v>79.451315104728309</v>
      </c>
      <c r="I49" s="167">
        <v>72.660810898848624</v>
      </c>
      <c r="J49" s="167">
        <v>60.515573316636704</v>
      </c>
      <c r="K49" s="167">
        <v>68.135819427633834</v>
      </c>
      <c r="L49" s="167">
        <v>103.33477601332285</v>
      </c>
      <c r="M49" s="167">
        <v>103.38759983062931</v>
      </c>
      <c r="N49" s="167">
        <v>82.021958070699526</v>
      </c>
      <c r="O49" s="167">
        <v>90.795751185227999</v>
      </c>
    </row>
    <row r="50" spans="1:15" ht="26.25" customHeight="1" x14ac:dyDescent="0.2">
      <c r="A50" s="128">
        <v>2002</v>
      </c>
      <c r="B50" s="92" t="s">
        <v>3</v>
      </c>
      <c r="C50" s="167">
        <v>82.651391738625307</v>
      </c>
      <c r="D50" s="167">
        <v>83.904612407768923</v>
      </c>
      <c r="E50" s="167">
        <v>104.94873734606236</v>
      </c>
      <c r="F50" s="167">
        <v>93.901986790139773</v>
      </c>
      <c r="G50" s="167">
        <v>77.401001281252036</v>
      </c>
      <c r="H50" s="167">
        <v>80.396286817894989</v>
      </c>
      <c r="I50" s="167">
        <v>73.347603788054641</v>
      </c>
      <c r="J50" s="167">
        <v>60.652101866829248</v>
      </c>
      <c r="K50" s="167">
        <v>65.149671274137148</v>
      </c>
      <c r="L50" s="167">
        <v>103.86803496862089</v>
      </c>
      <c r="M50" s="167">
        <v>103.66335146440088</v>
      </c>
      <c r="N50" s="167">
        <v>80.514127627534521</v>
      </c>
      <c r="O50" s="167">
        <v>87.649236909890405</v>
      </c>
    </row>
    <row r="51" spans="1:15" ht="12.75" customHeight="1" x14ac:dyDescent="0.2">
      <c r="A51" s="128"/>
      <c r="B51" s="92" t="s">
        <v>4</v>
      </c>
      <c r="C51" s="167">
        <v>82.605744044652482</v>
      </c>
      <c r="D51" s="167">
        <v>83.182775316001042</v>
      </c>
      <c r="E51" s="167">
        <v>98.081958139815455</v>
      </c>
      <c r="F51" s="167">
        <v>94.530590758702118</v>
      </c>
      <c r="G51" s="167">
        <v>77.091178618000214</v>
      </c>
      <c r="H51" s="167">
        <v>81.202300700387909</v>
      </c>
      <c r="I51" s="167">
        <v>74.273205723318227</v>
      </c>
      <c r="J51" s="167">
        <v>62.723490737199086</v>
      </c>
      <c r="K51" s="167">
        <v>64.481075471108696</v>
      </c>
      <c r="L51" s="167">
        <v>104.54559637447797</v>
      </c>
      <c r="M51" s="167">
        <v>103.63801153115493</v>
      </c>
      <c r="N51" s="167">
        <v>80.826359954714221</v>
      </c>
      <c r="O51" s="167">
        <v>87.299718577743477</v>
      </c>
    </row>
    <row r="52" spans="1:15" ht="12.75" customHeight="1" x14ac:dyDescent="0.2">
      <c r="A52" s="128"/>
      <c r="B52" s="92" t="s">
        <v>230</v>
      </c>
      <c r="C52" s="167">
        <v>83.7331048963661</v>
      </c>
      <c r="D52" s="167">
        <v>84.843434725593198</v>
      </c>
      <c r="E52" s="167">
        <v>97.059896446232045</v>
      </c>
      <c r="F52" s="167">
        <v>99.270712871434853</v>
      </c>
      <c r="G52" s="167">
        <v>79.000474491810976</v>
      </c>
      <c r="H52" s="167">
        <v>83.110877364405709</v>
      </c>
      <c r="I52" s="167">
        <v>75.73818812447918</v>
      </c>
      <c r="J52" s="167">
        <v>61.931518649949481</v>
      </c>
      <c r="K52" s="167">
        <v>65.083314591145296</v>
      </c>
      <c r="L52" s="167">
        <v>105.47191652300833</v>
      </c>
      <c r="M52" s="167">
        <v>103.38982789380751</v>
      </c>
      <c r="N52" s="167">
        <v>81.670735140226313</v>
      </c>
      <c r="O52" s="167">
        <v>90.253947236152854</v>
      </c>
    </row>
    <row r="53" spans="1:15" ht="12.75" customHeight="1" x14ac:dyDescent="0.2">
      <c r="A53" s="128"/>
      <c r="B53" s="92" t="s">
        <v>2</v>
      </c>
      <c r="C53" s="167">
        <v>84.72992873487172</v>
      </c>
      <c r="D53" s="167">
        <v>85.822498355747271</v>
      </c>
      <c r="E53" s="167">
        <v>98.452271584358428</v>
      </c>
      <c r="F53" s="167">
        <v>98.287138777550609</v>
      </c>
      <c r="G53" s="167">
        <v>77.75381858450848</v>
      </c>
      <c r="H53" s="167">
        <v>84.466692479045264</v>
      </c>
      <c r="I53" s="167">
        <v>77.431577820949258</v>
      </c>
      <c r="J53" s="167">
        <v>61.486236242795464</v>
      </c>
      <c r="K53" s="167">
        <v>66.733875803767191</v>
      </c>
      <c r="L53" s="167">
        <v>106.43503109762945</v>
      </c>
      <c r="M53" s="167">
        <v>102.94619025003716</v>
      </c>
      <c r="N53" s="167">
        <v>83.513551555038333</v>
      </c>
      <c r="O53" s="167">
        <v>94.388850160798015</v>
      </c>
    </row>
    <row r="54" spans="1:15" ht="26.25" customHeight="1" x14ac:dyDescent="0.2">
      <c r="A54" s="128">
        <v>2003</v>
      </c>
      <c r="B54" s="92" t="s">
        <v>3</v>
      </c>
      <c r="C54" s="167">
        <v>85.565852645963744</v>
      </c>
      <c r="D54" s="167">
        <v>83.848703284335727</v>
      </c>
      <c r="E54" s="167">
        <v>100.91345275339242</v>
      </c>
      <c r="F54" s="167">
        <v>98.20486105859446</v>
      </c>
      <c r="G54" s="167">
        <v>84.917570854064408</v>
      </c>
      <c r="H54" s="167">
        <v>85.330575866983708</v>
      </c>
      <c r="I54" s="167">
        <v>79.33731737822842</v>
      </c>
      <c r="J54" s="167">
        <v>61.265017463178701</v>
      </c>
      <c r="K54" s="167">
        <v>68.208238609576725</v>
      </c>
      <c r="L54" s="167">
        <v>108.06733578756103</v>
      </c>
      <c r="M54" s="167">
        <v>102.4847738823276</v>
      </c>
      <c r="N54" s="167">
        <v>84.084959470886758</v>
      </c>
      <c r="O54" s="167">
        <v>92.546053885640845</v>
      </c>
    </row>
    <row r="55" spans="1:15" ht="12.75" customHeight="1" x14ac:dyDescent="0.2">
      <c r="A55" s="128"/>
      <c r="B55" s="92" t="s">
        <v>4</v>
      </c>
      <c r="C55" s="167">
        <v>87.177472497379384</v>
      </c>
      <c r="D55" s="167">
        <v>87.033977290106861</v>
      </c>
      <c r="E55" s="167">
        <v>102.85598536635592</v>
      </c>
      <c r="F55" s="167">
        <v>98.091078969804016</v>
      </c>
      <c r="G55" s="167">
        <v>84.576451136875463</v>
      </c>
      <c r="H55" s="167">
        <v>86.64868862388343</v>
      </c>
      <c r="I55" s="167">
        <v>80.196440309459774</v>
      </c>
      <c r="J55" s="167">
        <v>65.286915369549178</v>
      </c>
      <c r="K55" s="167">
        <v>73.521486172016168</v>
      </c>
      <c r="L55" s="167">
        <v>108.78904295658722</v>
      </c>
      <c r="M55" s="167">
        <v>102.18500044198494</v>
      </c>
      <c r="N55" s="167">
        <v>85.004397165955396</v>
      </c>
      <c r="O55" s="167">
        <v>92.608991984084469</v>
      </c>
    </row>
    <row r="56" spans="1:15" ht="12.75" customHeight="1" x14ac:dyDescent="0.2">
      <c r="A56" s="128"/>
      <c r="B56" s="92" t="s">
        <v>1</v>
      </c>
      <c r="C56" s="167">
        <v>88.506020042171301</v>
      </c>
      <c r="D56" s="167">
        <v>88.016012508412032</v>
      </c>
      <c r="E56" s="167">
        <v>104.1349099790084</v>
      </c>
      <c r="F56" s="167">
        <v>93.866554471801081</v>
      </c>
      <c r="G56" s="167">
        <v>84.24790213750039</v>
      </c>
      <c r="H56" s="167">
        <v>88.166257127986327</v>
      </c>
      <c r="I56" s="167">
        <v>80.791618041200266</v>
      </c>
      <c r="J56" s="167">
        <v>73.104722902840848</v>
      </c>
      <c r="K56" s="167">
        <v>74.923997212790567</v>
      </c>
      <c r="L56" s="167">
        <v>109.53414910881888</v>
      </c>
      <c r="M56" s="167">
        <v>102.08118972806297</v>
      </c>
      <c r="N56" s="167">
        <v>86.012642588651474</v>
      </c>
      <c r="O56" s="167">
        <v>95.301501272017219</v>
      </c>
    </row>
    <row r="57" spans="1:15" ht="12.75" customHeight="1" x14ac:dyDescent="0.2">
      <c r="A57" s="128"/>
      <c r="B57" s="92" t="s">
        <v>2</v>
      </c>
      <c r="C57" s="167">
        <v>88.297014267672239</v>
      </c>
      <c r="D57" s="167">
        <v>87.486257004993462</v>
      </c>
      <c r="E57" s="167">
        <v>98.471985798402685</v>
      </c>
      <c r="F57" s="167">
        <v>97.390334837522829</v>
      </c>
      <c r="G57" s="167">
        <v>81.593706476701456</v>
      </c>
      <c r="H57" s="167">
        <v>86.76675742272424</v>
      </c>
      <c r="I57" s="167">
        <v>80.805416872431124</v>
      </c>
      <c r="J57" s="167">
        <v>74.766014526626691</v>
      </c>
      <c r="K57" s="167">
        <v>76.767775122244331</v>
      </c>
      <c r="L57" s="167">
        <v>110.11208442802447</v>
      </c>
      <c r="M57" s="167">
        <v>102.05171405696309</v>
      </c>
      <c r="N57" s="167">
        <v>87.319028916404605</v>
      </c>
      <c r="O57" s="167">
        <v>92.150449166177637</v>
      </c>
    </row>
    <row r="58" spans="1:15" ht="26.25" customHeight="1" x14ac:dyDescent="0.2">
      <c r="A58" s="128">
        <v>2004</v>
      </c>
      <c r="B58" s="92" t="s">
        <v>3</v>
      </c>
      <c r="C58" s="167">
        <v>89.168253086973564</v>
      </c>
      <c r="D58" s="167">
        <v>88.135465520452271</v>
      </c>
      <c r="E58" s="167">
        <v>96.384739033523047</v>
      </c>
      <c r="F58" s="167">
        <v>100.79481748665451</v>
      </c>
      <c r="G58" s="167">
        <v>84.162484095129585</v>
      </c>
      <c r="H58" s="167">
        <v>90.318643233487762</v>
      </c>
      <c r="I58" s="167">
        <v>80.835541766675448</v>
      </c>
      <c r="J58" s="167">
        <v>74.294825198544828</v>
      </c>
      <c r="K58" s="167">
        <v>79.484173457060905</v>
      </c>
      <c r="L58" s="167">
        <v>110.53957672541992</v>
      </c>
      <c r="M58" s="167">
        <v>102.05809741228728</v>
      </c>
      <c r="N58" s="167">
        <v>88.187557296126585</v>
      </c>
      <c r="O58" s="167">
        <v>94.088866153205501</v>
      </c>
    </row>
    <row r="59" spans="1:15" ht="12.75" customHeight="1" x14ac:dyDescent="0.2">
      <c r="A59" s="128"/>
      <c r="B59" s="92" t="s">
        <v>4</v>
      </c>
      <c r="C59" s="167">
        <v>89.213263250363397</v>
      </c>
      <c r="D59" s="167">
        <v>88.612598074053935</v>
      </c>
      <c r="E59" s="167">
        <v>96.215957036398791</v>
      </c>
      <c r="F59" s="167">
        <v>102.69312041330681</v>
      </c>
      <c r="G59" s="167">
        <v>88.183440213258834</v>
      </c>
      <c r="H59" s="167">
        <v>89.47961005853152</v>
      </c>
      <c r="I59" s="167">
        <v>80.698956535238793</v>
      </c>
      <c r="J59" s="167">
        <v>70.77168767641578</v>
      </c>
      <c r="K59" s="167">
        <v>79.528677594058223</v>
      </c>
      <c r="L59" s="167">
        <v>110.87664893711948</v>
      </c>
      <c r="M59" s="167">
        <v>102.0024241756384</v>
      </c>
      <c r="N59" s="167">
        <v>87.707619248880476</v>
      </c>
      <c r="O59" s="167">
        <v>96.700099265364656</v>
      </c>
    </row>
    <row r="60" spans="1:15" ht="12.75" customHeight="1" x14ac:dyDescent="0.2">
      <c r="A60" s="128"/>
      <c r="B60" s="92" t="s">
        <v>1</v>
      </c>
      <c r="C60" s="167">
        <v>88.640998814346162</v>
      </c>
      <c r="D60" s="167">
        <v>89.180742580139921</v>
      </c>
      <c r="E60" s="167">
        <v>94.450545281273662</v>
      </c>
      <c r="F60" s="167">
        <v>95.219193721965297</v>
      </c>
      <c r="G60" s="167">
        <v>90.506820673946251</v>
      </c>
      <c r="H60" s="167">
        <v>88.321283133000733</v>
      </c>
      <c r="I60" s="167">
        <v>81.498411990594931</v>
      </c>
      <c r="J60" s="167">
        <v>71.892162985731986</v>
      </c>
      <c r="K60" s="167">
        <v>73.950455681345417</v>
      </c>
      <c r="L60" s="167">
        <v>110.98105258388384</v>
      </c>
      <c r="M60" s="167">
        <v>101.825299505456</v>
      </c>
      <c r="N60" s="167">
        <v>87.727228815262308</v>
      </c>
      <c r="O60" s="167">
        <v>91.700547963149376</v>
      </c>
    </row>
    <row r="61" spans="1:15" ht="12.75" customHeight="1" x14ac:dyDescent="0.2">
      <c r="A61" s="128"/>
      <c r="B61" s="92" t="s">
        <v>2</v>
      </c>
      <c r="C61" s="167">
        <v>89.708072137551383</v>
      </c>
      <c r="D61" s="167">
        <v>88.38326813801396</v>
      </c>
      <c r="E61" s="167">
        <v>96.374549889501651</v>
      </c>
      <c r="F61" s="167">
        <v>103.39057972981202</v>
      </c>
      <c r="G61" s="167">
        <v>92.922124129512554</v>
      </c>
      <c r="H61" s="167">
        <v>90.762003660895573</v>
      </c>
      <c r="I61" s="167">
        <v>81.981806632955951</v>
      </c>
      <c r="J61" s="167">
        <v>71.461661450913752</v>
      </c>
      <c r="K61" s="167">
        <v>75.38187991232148</v>
      </c>
      <c r="L61" s="167">
        <v>111.10181800780202</v>
      </c>
      <c r="M61" s="167">
        <v>101.6206526980742</v>
      </c>
      <c r="N61" s="167">
        <v>87.90961753228585</v>
      </c>
      <c r="O61" s="167">
        <v>98.026847773789498</v>
      </c>
    </row>
    <row r="62" spans="1:15" ht="26.25" customHeight="1" x14ac:dyDescent="0.2">
      <c r="A62" s="128">
        <v>2005</v>
      </c>
      <c r="B62" s="92" t="s">
        <v>3</v>
      </c>
      <c r="C62" s="167">
        <v>89.689302427445952</v>
      </c>
      <c r="D62" s="167">
        <v>87.637056682971476</v>
      </c>
      <c r="E62" s="167">
        <v>93.450568006555258</v>
      </c>
      <c r="F62" s="167">
        <v>106.23238401354919</v>
      </c>
      <c r="G62" s="167">
        <v>93.92613341825853</v>
      </c>
      <c r="H62" s="167">
        <v>89.804304053076606</v>
      </c>
      <c r="I62" s="167">
        <v>83.068502044058647</v>
      </c>
      <c r="J62" s="167">
        <v>72.820220208301464</v>
      </c>
      <c r="K62" s="167">
        <v>77.080326518281566</v>
      </c>
      <c r="L62" s="167">
        <v>111.47764006860595</v>
      </c>
      <c r="M62" s="167">
        <v>101.37872400791854</v>
      </c>
      <c r="N62" s="167">
        <v>88.798095020315756</v>
      </c>
      <c r="O62" s="167">
        <v>90.733567233582164</v>
      </c>
    </row>
    <row r="63" spans="1:15" ht="12.75" customHeight="1" x14ac:dyDescent="0.2">
      <c r="A63" s="128"/>
      <c r="B63" s="92" t="s">
        <v>4</v>
      </c>
      <c r="C63" s="167">
        <v>90.139487161666338</v>
      </c>
      <c r="D63" s="167">
        <v>88.042952213269885</v>
      </c>
      <c r="E63" s="167">
        <v>94.326531813689542</v>
      </c>
      <c r="F63" s="167">
        <v>107.27523492924853</v>
      </c>
      <c r="G63" s="167">
        <v>90.143846531870352</v>
      </c>
      <c r="H63" s="167">
        <v>91.753112745211652</v>
      </c>
      <c r="I63" s="167">
        <v>84.160996548376204</v>
      </c>
      <c r="J63" s="167">
        <v>74.386902610472802</v>
      </c>
      <c r="K63" s="167">
        <v>76.035784087264545</v>
      </c>
      <c r="L63" s="167">
        <v>111.93342244659824</v>
      </c>
      <c r="M63" s="167">
        <v>101.18004811870415</v>
      </c>
      <c r="N63" s="167">
        <v>88.717156683494011</v>
      </c>
      <c r="O63" s="167">
        <v>92.483580991156487</v>
      </c>
    </row>
    <row r="64" spans="1:15" ht="12.75" customHeight="1" x14ac:dyDescent="0.2">
      <c r="A64" s="128"/>
      <c r="B64" s="92" t="s">
        <v>1</v>
      </c>
      <c r="C64" s="167">
        <v>90.73627381422331</v>
      </c>
      <c r="D64" s="167">
        <v>86.904362595501865</v>
      </c>
      <c r="E64" s="167">
        <v>94.511262188087827</v>
      </c>
      <c r="F64" s="167">
        <v>108.19895092178574</v>
      </c>
      <c r="G64" s="167">
        <v>85.909419774008938</v>
      </c>
      <c r="H64" s="167">
        <v>94.70807503168777</v>
      </c>
      <c r="I64" s="167">
        <v>85.572416500519466</v>
      </c>
      <c r="J64" s="167">
        <v>74.688934018430245</v>
      </c>
      <c r="K64" s="167">
        <v>83.352120435129081</v>
      </c>
      <c r="L64" s="167">
        <v>112.64832029795907</v>
      </c>
      <c r="M64" s="167">
        <v>101.02405053925528</v>
      </c>
      <c r="N64" s="167">
        <v>89.953266899351974</v>
      </c>
      <c r="O64" s="167">
        <v>88.793039531387763</v>
      </c>
    </row>
    <row r="65" spans="1:15" ht="12.75" customHeight="1" x14ac:dyDescent="0.2">
      <c r="A65" s="128"/>
      <c r="B65" s="92" t="s">
        <v>2</v>
      </c>
      <c r="C65" s="167">
        <v>92.211864607534679</v>
      </c>
      <c r="D65" s="167">
        <v>88.255384844100249</v>
      </c>
      <c r="E65" s="167">
        <v>93.361056610964212</v>
      </c>
      <c r="F65" s="167">
        <v>104.70582762689811</v>
      </c>
      <c r="G65" s="167">
        <v>85.228928747695917</v>
      </c>
      <c r="H65" s="167">
        <v>97.791675170606638</v>
      </c>
      <c r="I65" s="167">
        <v>86.565767730256056</v>
      </c>
      <c r="J65" s="167">
        <v>76.543038881413523</v>
      </c>
      <c r="K65" s="167">
        <v>85.878069934746193</v>
      </c>
      <c r="L65" s="167">
        <v>113.23835352594368</v>
      </c>
      <c r="M65" s="167">
        <v>100.90416524881286</v>
      </c>
      <c r="N65" s="167">
        <v>91.203530803004384</v>
      </c>
      <c r="O65" s="167">
        <v>101.13071917819425</v>
      </c>
    </row>
    <row r="66" spans="1:15" ht="26.25" customHeight="1" x14ac:dyDescent="0.2">
      <c r="A66" s="128">
        <v>2006</v>
      </c>
      <c r="B66" s="92" t="s">
        <v>3</v>
      </c>
      <c r="C66" s="167">
        <v>92.409699931475075</v>
      </c>
      <c r="D66" s="167">
        <v>90.03358346052336</v>
      </c>
      <c r="E66" s="167">
        <v>92.553440809553891</v>
      </c>
      <c r="F66" s="167">
        <v>102.7052192005993</v>
      </c>
      <c r="G66" s="167">
        <v>86.501489291851769</v>
      </c>
      <c r="H66" s="167">
        <v>96.795690399494845</v>
      </c>
      <c r="I66" s="167">
        <v>87.001894718438109</v>
      </c>
      <c r="J66" s="167">
        <v>81.616979353505386</v>
      </c>
      <c r="K66" s="167">
        <v>85.427378862983261</v>
      </c>
      <c r="L66" s="167">
        <v>113.66177764069018</v>
      </c>
      <c r="M66" s="167">
        <v>100.84535033796418</v>
      </c>
      <c r="N66" s="167">
        <v>90.65451867898571</v>
      </c>
      <c r="O66" s="167">
        <v>93.57719288940153</v>
      </c>
    </row>
    <row r="67" spans="1:15" ht="12.75" customHeight="1" x14ac:dyDescent="0.2">
      <c r="A67" s="128"/>
      <c r="B67" s="92" t="s">
        <v>4</v>
      </c>
      <c r="C67" s="167">
        <v>92.77806997982114</v>
      </c>
      <c r="D67" s="167">
        <v>91.230676872922359</v>
      </c>
      <c r="E67" s="167">
        <v>92.52410930816005</v>
      </c>
      <c r="F67" s="167">
        <v>102.52583937602986</v>
      </c>
      <c r="G67" s="167">
        <v>83.977717318104808</v>
      </c>
      <c r="H67" s="167">
        <v>97.153992698232315</v>
      </c>
      <c r="I67" s="167">
        <v>87.159044179008788</v>
      </c>
      <c r="J67" s="167">
        <v>83.765105150258421</v>
      </c>
      <c r="K67" s="167">
        <v>87.310363743953872</v>
      </c>
      <c r="L67" s="167">
        <v>114.05015152276422</v>
      </c>
      <c r="M67" s="167">
        <v>100.82332078255996</v>
      </c>
      <c r="N67" s="167">
        <v>91.085995624151636</v>
      </c>
      <c r="O67" s="167">
        <v>91.678248362154065</v>
      </c>
    </row>
    <row r="68" spans="1:15" ht="12.75" customHeight="1" x14ac:dyDescent="0.2">
      <c r="A68" s="128"/>
      <c r="B68" s="92" t="s">
        <v>1</v>
      </c>
      <c r="C68" s="167">
        <v>92.749567816052704</v>
      </c>
      <c r="D68" s="167">
        <v>91.110272049755082</v>
      </c>
      <c r="E68" s="167">
        <v>92.918382280872436</v>
      </c>
      <c r="F68" s="167">
        <v>103.78629277316068</v>
      </c>
      <c r="G68" s="167">
        <v>79.615849121219028</v>
      </c>
      <c r="H68" s="167">
        <v>96.668103695910915</v>
      </c>
      <c r="I68" s="167">
        <v>87.467361587334679</v>
      </c>
      <c r="J68" s="167">
        <v>83.124012781202225</v>
      </c>
      <c r="K68" s="167">
        <v>85.214469164258389</v>
      </c>
      <c r="L68" s="167">
        <v>114.10980632765616</v>
      </c>
      <c r="M68" s="167">
        <v>100.83992904143666</v>
      </c>
      <c r="N68" s="167">
        <v>91.37082562471916</v>
      </c>
      <c r="O68" s="167">
        <v>97.635954473709887</v>
      </c>
    </row>
    <row r="69" spans="1:15" ht="12.75" customHeight="1" x14ac:dyDescent="0.2">
      <c r="A69" s="128"/>
      <c r="B69" s="92" t="s">
        <v>2</v>
      </c>
      <c r="C69" s="167">
        <v>93.967880628116518</v>
      </c>
      <c r="D69" s="167">
        <v>92.866022052218142</v>
      </c>
      <c r="E69" s="167">
        <v>97.718338549743791</v>
      </c>
      <c r="F69" s="167">
        <v>106.58671107273372</v>
      </c>
      <c r="G69" s="167">
        <v>79.927174511607234</v>
      </c>
      <c r="H69" s="167">
        <v>94.720064969681843</v>
      </c>
      <c r="I69" s="167">
        <v>87.342091603486566</v>
      </c>
      <c r="J69" s="167">
        <v>87.319267341425189</v>
      </c>
      <c r="K69" s="167">
        <v>88.649085024623943</v>
      </c>
      <c r="L69" s="167">
        <v>113.99582024647701</v>
      </c>
      <c r="M69" s="167">
        <v>100.79328048733404</v>
      </c>
      <c r="N69" s="167">
        <v>92.094859324016738</v>
      </c>
      <c r="O69" s="167">
        <v>101.31460053059352</v>
      </c>
    </row>
    <row r="70" spans="1:15" ht="26.25" customHeight="1" x14ac:dyDescent="0.2">
      <c r="A70" s="128">
        <v>2007</v>
      </c>
      <c r="B70" s="92" t="s">
        <v>3</v>
      </c>
      <c r="C70" s="167">
        <v>93.691418268838603</v>
      </c>
      <c r="D70" s="167">
        <v>93.334968543551213</v>
      </c>
      <c r="E70" s="167">
        <v>100.09536991586083</v>
      </c>
      <c r="F70" s="167">
        <v>104.74113948687692</v>
      </c>
      <c r="G70" s="167">
        <v>82.677591331391341</v>
      </c>
      <c r="H70" s="167">
        <v>95.867397723853159</v>
      </c>
      <c r="I70" s="167">
        <v>87.193835738700187</v>
      </c>
      <c r="J70" s="167">
        <v>87.182623304550859</v>
      </c>
      <c r="K70" s="167">
        <v>87.666465332046698</v>
      </c>
      <c r="L70" s="167">
        <v>113.71715502405645</v>
      </c>
      <c r="M70" s="167">
        <v>100.20393357492567</v>
      </c>
      <c r="N70" s="167">
        <v>91.298536400215596</v>
      </c>
      <c r="O70" s="167">
        <v>93.113725667094926</v>
      </c>
    </row>
    <row r="71" spans="1:15" ht="12.75" customHeight="1" x14ac:dyDescent="0.2">
      <c r="A71" s="128"/>
      <c r="B71" s="92" t="s">
        <v>4</v>
      </c>
      <c r="C71" s="167">
        <v>93.422570884526053</v>
      </c>
      <c r="D71" s="167">
        <v>93.652410974099979</v>
      </c>
      <c r="E71" s="167">
        <v>99.482566329705364</v>
      </c>
      <c r="F71" s="167">
        <v>104.00440277432088</v>
      </c>
      <c r="G71" s="167">
        <v>82.919018800924832</v>
      </c>
      <c r="H71" s="167">
        <v>96.983463025764976</v>
      </c>
      <c r="I71" s="167">
        <v>87.128762981900039</v>
      </c>
      <c r="J71" s="167">
        <v>86.630988819186953</v>
      </c>
      <c r="K71" s="167">
        <v>87.810235482672553</v>
      </c>
      <c r="L71" s="167">
        <v>113.02699329101397</v>
      </c>
      <c r="M71" s="167">
        <v>99.648033933896727</v>
      </c>
      <c r="N71" s="167">
        <v>91.103962227559236</v>
      </c>
      <c r="O71" s="167">
        <v>88.890737987350548</v>
      </c>
    </row>
    <row r="72" spans="1:15" ht="12.75" customHeight="1" x14ac:dyDescent="0.2">
      <c r="A72" s="128"/>
      <c r="B72" s="92" t="s">
        <v>1</v>
      </c>
      <c r="C72" s="167">
        <v>94.133036455585611</v>
      </c>
      <c r="D72" s="167">
        <v>95.203889520066355</v>
      </c>
      <c r="E72" s="167">
        <v>98.957217253566881</v>
      </c>
      <c r="F72" s="167">
        <v>102.33111374587121</v>
      </c>
      <c r="G72" s="167">
        <v>82.725944156176269</v>
      </c>
      <c r="H72" s="167">
        <v>99.666160626490964</v>
      </c>
      <c r="I72" s="167">
        <v>87.476986331755469</v>
      </c>
      <c r="J72" s="167">
        <v>90.20146689158392</v>
      </c>
      <c r="K72" s="167">
        <v>84.204511747387713</v>
      </c>
      <c r="L72" s="167">
        <v>112.49250159587481</v>
      </c>
      <c r="M72" s="167">
        <v>99.550112595964862</v>
      </c>
      <c r="N72" s="167">
        <v>91.211646482579368</v>
      </c>
      <c r="O72" s="167">
        <v>93.61101004655093</v>
      </c>
    </row>
    <row r="73" spans="1:15" ht="12.75" customHeight="1" x14ac:dyDescent="0.2">
      <c r="A73" s="128"/>
      <c r="B73" s="92" t="s">
        <v>2</v>
      </c>
      <c r="C73" s="167">
        <v>94.893171017489706</v>
      </c>
      <c r="D73" s="167">
        <v>94.081616427780915</v>
      </c>
      <c r="E73" s="167">
        <v>99.636930084208785</v>
      </c>
      <c r="F73" s="167">
        <v>100.62849110043933</v>
      </c>
      <c r="G73" s="167">
        <v>89.688976750598812</v>
      </c>
      <c r="H73" s="167">
        <v>99.978069129899666</v>
      </c>
      <c r="I73" s="167">
        <v>88.159124899274033</v>
      </c>
      <c r="J73" s="167">
        <v>89.799409733591418</v>
      </c>
      <c r="K73" s="167">
        <v>89.625703371290498</v>
      </c>
      <c r="L73" s="167">
        <v>112.04194674926502</v>
      </c>
      <c r="M73" s="167">
        <v>99.367055534895826</v>
      </c>
      <c r="N73" s="167">
        <v>92.226040370757914</v>
      </c>
      <c r="O73" s="167">
        <v>95.111582001863084</v>
      </c>
    </row>
    <row r="74" spans="1:15" ht="26.25" customHeight="1" x14ac:dyDescent="0.2">
      <c r="A74" s="128">
        <v>2008</v>
      </c>
      <c r="B74" s="92" t="s">
        <v>3</v>
      </c>
      <c r="C74" s="167">
        <v>95.573369611448825</v>
      </c>
      <c r="D74" s="167">
        <v>94.4246922350479</v>
      </c>
      <c r="E74" s="167">
        <v>101.72832929491433</v>
      </c>
      <c r="F74" s="167">
        <v>102.46979079682545</v>
      </c>
      <c r="G74" s="167">
        <v>86.921949673990184</v>
      </c>
      <c r="H74" s="167">
        <v>102.6984210271735</v>
      </c>
      <c r="I74" s="167">
        <v>88.533717495144586</v>
      </c>
      <c r="J74" s="167">
        <v>93.649269776281017</v>
      </c>
      <c r="K74" s="167">
        <v>89.702869976844227</v>
      </c>
      <c r="L74" s="167">
        <v>111.71607507322328</v>
      </c>
      <c r="M74" s="167">
        <v>98.833395690980481</v>
      </c>
      <c r="N74" s="167">
        <v>93.220445741116009</v>
      </c>
      <c r="O74" s="167">
        <v>92.400300220939599</v>
      </c>
    </row>
    <row r="75" spans="1:15" ht="12.75" customHeight="1" x14ac:dyDescent="0.2">
      <c r="A75" s="128"/>
      <c r="B75" s="92" t="s">
        <v>4</v>
      </c>
      <c r="C75" s="167">
        <v>95.571140237529988</v>
      </c>
      <c r="D75" s="167">
        <v>94.540470787991154</v>
      </c>
      <c r="E75" s="167">
        <v>100.65223103959964</v>
      </c>
      <c r="F75" s="167">
        <v>101.58932236171982</v>
      </c>
      <c r="G75" s="167">
        <v>83.507900678007545</v>
      </c>
      <c r="H75" s="167">
        <v>103.15563913973384</v>
      </c>
      <c r="I75" s="167">
        <v>88.644058590628518</v>
      </c>
      <c r="J75" s="167">
        <v>94.057186131665247</v>
      </c>
      <c r="K75" s="167">
        <v>91.612798619027942</v>
      </c>
      <c r="L75" s="167">
        <v>111.20779523981906</v>
      </c>
      <c r="M75" s="167">
        <v>97.776324521744201</v>
      </c>
      <c r="N75" s="167">
        <v>93.176576126138073</v>
      </c>
      <c r="O75" s="167">
        <v>95.813491602512784</v>
      </c>
    </row>
    <row r="76" spans="1:15" ht="12.75" customHeight="1" x14ac:dyDescent="0.2">
      <c r="A76" s="128"/>
      <c r="B76" s="92" t="s">
        <v>1</v>
      </c>
      <c r="C76" s="167">
        <v>94.376039476480372</v>
      </c>
      <c r="D76" s="167">
        <v>90.739397826309926</v>
      </c>
      <c r="E76" s="167">
        <v>97.770086100228127</v>
      </c>
      <c r="F76" s="167">
        <v>100.44030160334069</v>
      </c>
      <c r="G76" s="167">
        <v>82.875299626021658</v>
      </c>
      <c r="H76" s="167">
        <v>101.88227096014923</v>
      </c>
      <c r="I76" s="167">
        <v>88.70701550130407</v>
      </c>
      <c r="J76" s="167">
        <v>91.408013097072612</v>
      </c>
      <c r="K76" s="167">
        <v>90.535966267765232</v>
      </c>
      <c r="L76" s="167">
        <v>111.50917965249027</v>
      </c>
      <c r="M76" s="167">
        <v>98.773385021489176</v>
      </c>
      <c r="N76" s="167">
        <v>93.474493725997178</v>
      </c>
      <c r="O76" s="167">
        <v>91.378480045690978</v>
      </c>
    </row>
    <row r="77" spans="1:15" ht="12.75" customHeight="1" x14ac:dyDescent="0.2">
      <c r="A77" s="128"/>
      <c r="B77" s="92" t="s">
        <v>2</v>
      </c>
      <c r="C77" s="167">
        <v>94.162244596337658</v>
      </c>
      <c r="D77" s="167">
        <v>89.261924065200631</v>
      </c>
      <c r="E77" s="167">
        <v>97.732701615884537</v>
      </c>
      <c r="F77" s="167">
        <v>101.969842251358</v>
      </c>
      <c r="G77" s="167">
        <v>85.630292819246165</v>
      </c>
      <c r="H77" s="167">
        <v>102.650527934309</v>
      </c>
      <c r="I77" s="167">
        <v>88.483126582121599</v>
      </c>
      <c r="J77" s="167">
        <v>89.045561986595814</v>
      </c>
      <c r="K77" s="167">
        <v>91.202900545419268</v>
      </c>
      <c r="L77" s="167">
        <v>111.2652240773357</v>
      </c>
      <c r="M77" s="167">
        <v>98.015243440533538</v>
      </c>
      <c r="N77" s="167">
        <v>94.390846267153478</v>
      </c>
      <c r="O77" s="167">
        <v>88.790447917135793</v>
      </c>
    </row>
    <row r="78" spans="1:15" ht="26.25" customHeight="1" x14ac:dyDescent="0.2">
      <c r="A78" s="128">
        <v>2009</v>
      </c>
      <c r="B78" s="92" t="s">
        <v>3</v>
      </c>
      <c r="C78" s="167">
        <v>94.662734584838717</v>
      </c>
      <c r="D78" s="167">
        <v>88.497475285328449</v>
      </c>
      <c r="E78" s="167">
        <v>95.234696885574294</v>
      </c>
      <c r="F78" s="167">
        <v>101.83447656179837</v>
      </c>
      <c r="G78" s="167">
        <v>86.435344366028488</v>
      </c>
      <c r="H78" s="167">
        <v>105.77498325194328</v>
      </c>
      <c r="I78" s="167">
        <v>88.813350542238396</v>
      </c>
      <c r="J78" s="167">
        <v>88.333560373857296</v>
      </c>
      <c r="K78" s="167">
        <v>90.382619219168845</v>
      </c>
      <c r="L78" s="167">
        <v>111.51218181573816</v>
      </c>
      <c r="M78" s="167">
        <v>99.238928475027208</v>
      </c>
      <c r="N78" s="167">
        <v>94.981397418583683</v>
      </c>
      <c r="O78" s="167">
        <v>94.513299305038217</v>
      </c>
    </row>
    <row r="79" spans="1:15" ht="12.75" customHeight="1" x14ac:dyDescent="0.2">
      <c r="A79" s="128"/>
      <c r="B79" s="92" t="s">
        <v>4</v>
      </c>
      <c r="C79" s="167">
        <v>94.551678671728283</v>
      </c>
      <c r="D79" s="167">
        <v>88.277426135717363</v>
      </c>
      <c r="E79" s="167">
        <v>94.301568995469239</v>
      </c>
      <c r="F79" s="167">
        <v>98.399317040195257</v>
      </c>
      <c r="G79" s="167">
        <v>87.830841080057482</v>
      </c>
      <c r="H79" s="167">
        <v>106.44554172414168</v>
      </c>
      <c r="I79" s="167">
        <v>88.83052322093863</v>
      </c>
      <c r="J79" s="167">
        <v>85.808589704210561</v>
      </c>
      <c r="K79" s="167">
        <v>92.686733390158452</v>
      </c>
      <c r="L79" s="167">
        <v>111.21380004197303</v>
      </c>
      <c r="M79" s="167">
        <v>99.574066210111269</v>
      </c>
      <c r="N79" s="167">
        <v>95.430393421885455</v>
      </c>
      <c r="O79" s="167">
        <v>94.464284555730146</v>
      </c>
    </row>
    <row r="80" spans="1:15" ht="12.75" customHeight="1" x14ac:dyDescent="0.2">
      <c r="A80" s="128"/>
      <c r="B80" s="92" t="s">
        <v>1</v>
      </c>
      <c r="C80" s="167">
        <v>94.307180729207872</v>
      </c>
      <c r="D80" s="167">
        <v>89.025826738336818</v>
      </c>
      <c r="E80" s="167">
        <v>94.013413027666829</v>
      </c>
      <c r="F80" s="167">
        <v>91.960984884453794</v>
      </c>
      <c r="G80" s="167">
        <v>85.386324525429202</v>
      </c>
      <c r="H80" s="167">
        <v>105.62605223587178</v>
      </c>
      <c r="I80" s="167">
        <v>89.610341378116317</v>
      </c>
      <c r="J80" s="167">
        <v>84.683037626330034</v>
      </c>
      <c r="K80" s="167">
        <v>87.906021229420674</v>
      </c>
      <c r="L80" s="167">
        <v>111.03321798973283</v>
      </c>
      <c r="M80" s="167">
        <v>99.575685164408682</v>
      </c>
      <c r="N80" s="167">
        <v>95.25201371739675</v>
      </c>
      <c r="O80" s="167">
        <v>101.61442261732682</v>
      </c>
    </row>
    <row r="81" spans="1:15" ht="12.75" customHeight="1" x14ac:dyDescent="0.2">
      <c r="A81" s="128"/>
      <c r="B81" s="92" t="s">
        <v>2</v>
      </c>
      <c r="C81" s="167">
        <v>94.032619931085875</v>
      </c>
      <c r="D81" s="167">
        <v>90.220776280744502</v>
      </c>
      <c r="E81" s="167">
        <v>92.778861449548259</v>
      </c>
      <c r="F81" s="167">
        <v>92.691547810331841</v>
      </c>
      <c r="G81" s="167">
        <v>85.307332207989518</v>
      </c>
      <c r="H81" s="167">
        <v>102.02367070247212</v>
      </c>
      <c r="I81" s="167">
        <v>90.625930466688999</v>
      </c>
      <c r="J81" s="167">
        <v>84.108379719482187</v>
      </c>
      <c r="K81" s="167">
        <v>89.026838616927151</v>
      </c>
      <c r="L81" s="167">
        <v>110.9150655989381</v>
      </c>
      <c r="M81" s="167">
        <v>99.447543107560037</v>
      </c>
      <c r="N81" s="167">
        <v>95.960950530521615</v>
      </c>
      <c r="O81" s="167">
        <v>95.506140072730588</v>
      </c>
    </row>
    <row r="82" spans="1:15" ht="26.25" customHeight="1" x14ac:dyDescent="0.2">
      <c r="A82" s="128">
        <v>2010</v>
      </c>
      <c r="B82" s="92" t="s">
        <v>3</v>
      </c>
      <c r="C82" s="167">
        <v>94.136295003986817</v>
      </c>
      <c r="D82" s="167">
        <v>90.737331104222079</v>
      </c>
      <c r="E82" s="167">
        <v>94.808230846675897</v>
      </c>
      <c r="F82" s="167">
        <v>94.808999115676784</v>
      </c>
      <c r="G82" s="167">
        <v>81.687066405980929</v>
      </c>
      <c r="H82" s="167">
        <v>102.91669962175079</v>
      </c>
      <c r="I82" s="167">
        <v>91.331581566355283</v>
      </c>
      <c r="J82" s="167">
        <v>83.102094283821145</v>
      </c>
      <c r="K82" s="167">
        <v>89.739449045079624</v>
      </c>
      <c r="L82" s="167">
        <v>110.7825506695288</v>
      </c>
      <c r="M82" s="167">
        <v>99.043973103777461</v>
      </c>
      <c r="N82" s="167">
        <v>96.33107280563712</v>
      </c>
      <c r="O82" s="167">
        <v>93.261936761359237</v>
      </c>
    </row>
    <row r="83" spans="1:15" ht="12.75" customHeight="1" x14ac:dyDescent="0.2">
      <c r="A83" s="128"/>
      <c r="B83" s="92" t="s">
        <v>4</v>
      </c>
      <c r="C83" s="167">
        <v>94.535329691709137</v>
      </c>
      <c r="D83" s="167">
        <v>92.449329641301347</v>
      </c>
      <c r="E83" s="167">
        <v>93.380385851835456</v>
      </c>
      <c r="F83" s="167">
        <v>94.968552154572578</v>
      </c>
      <c r="G83" s="167">
        <v>83.917741228283319</v>
      </c>
      <c r="H83" s="167">
        <v>99.122009854258906</v>
      </c>
      <c r="I83" s="167">
        <v>92.22400298803683</v>
      </c>
      <c r="J83" s="167">
        <v>85.423442018216264</v>
      </c>
      <c r="K83" s="167">
        <v>87.791479524258534</v>
      </c>
      <c r="L83" s="167">
        <v>110.61798466178175</v>
      </c>
      <c r="M83" s="167">
        <v>98.630258641129743</v>
      </c>
      <c r="N83" s="167">
        <v>96.670160730733386</v>
      </c>
      <c r="O83" s="167">
        <v>98.74244186569986</v>
      </c>
    </row>
    <row r="84" spans="1:15" ht="12.75" customHeight="1" x14ac:dyDescent="0.2">
      <c r="A84" s="128"/>
      <c r="B84" s="92" t="s">
        <v>1</v>
      </c>
      <c r="C84" s="167">
        <v>94.680440014764656</v>
      </c>
      <c r="D84" s="167">
        <v>92.626360923523421</v>
      </c>
      <c r="E84" s="167">
        <v>93.423778415883405</v>
      </c>
      <c r="F84" s="167">
        <v>96.183381096826551</v>
      </c>
      <c r="G84" s="167">
        <v>81.718516518028451</v>
      </c>
      <c r="H84" s="167">
        <v>99.312926269744878</v>
      </c>
      <c r="I84" s="167">
        <v>92.784430454470382</v>
      </c>
      <c r="J84" s="167">
        <v>85.17069243639898</v>
      </c>
      <c r="K84" s="167">
        <v>87.304441515817601</v>
      </c>
      <c r="L84" s="167">
        <v>110.43594670666428</v>
      </c>
      <c r="M84" s="167">
        <v>98.61208565741839</v>
      </c>
      <c r="N84" s="167">
        <v>96.840483224157225</v>
      </c>
      <c r="O84" s="167">
        <v>101.29574260997879</v>
      </c>
    </row>
    <row r="85" spans="1:15" ht="12.75" customHeight="1" x14ac:dyDescent="0.2">
      <c r="A85" s="128"/>
      <c r="B85" s="92" t="s">
        <v>2</v>
      </c>
      <c r="C85" s="167">
        <v>94.342318606485378</v>
      </c>
      <c r="D85" s="167">
        <v>93.162952602934539</v>
      </c>
      <c r="E85" s="167">
        <v>94.067365056599002</v>
      </c>
      <c r="F85" s="167">
        <v>95.335249922458914</v>
      </c>
      <c r="G85" s="167">
        <v>82.898585201478767</v>
      </c>
      <c r="H85" s="167">
        <v>97.469339291870881</v>
      </c>
      <c r="I85" s="167">
        <v>92.934502890358857</v>
      </c>
      <c r="J85" s="167">
        <v>87.314301701900959</v>
      </c>
      <c r="K85" s="167">
        <v>87.598361609412621</v>
      </c>
      <c r="L85" s="167">
        <v>110.25708754870308</v>
      </c>
      <c r="M85" s="167">
        <v>99.293085689091342</v>
      </c>
      <c r="N85" s="167">
        <v>96.220421582081087</v>
      </c>
      <c r="O85" s="167">
        <v>91.419158745792473</v>
      </c>
    </row>
    <row r="86" spans="1:15" ht="26.25" customHeight="1" x14ac:dyDescent="0.2">
      <c r="A86" s="128">
        <v>2011</v>
      </c>
      <c r="B86" s="92" t="s">
        <v>3</v>
      </c>
      <c r="C86" s="167">
        <v>94.437153880457032</v>
      </c>
      <c r="D86" s="167">
        <v>92.638230549783316</v>
      </c>
      <c r="E86" s="167">
        <v>95.340501825758949</v>
      </c>
      <c r="F86" s="167">
        <v>94.071624850056097</v>
      </c>
      <c r="G86" s="167">
        <v>80.477817683445238</v>
      </c>
      <c r="H86" s="167">
        <v>93.922789225140306</v>
      </c>
      <c r="I86" s="167">
        <v>93.10061383275324</v>
      </c>
      <c r="J86" s="167">
        <v>89.097374897915671</v>
      </c>
      <c r="K86" s="167">
        <v>93.278796972762592</v>
      </c>
      <c r="L86" s="167">
        <v>110.02820737942379</v>
      </c>
      <c r="M86" s="167">
        <v>100.35502293950925</v>
      </c>
      <c r="N86" s="167">
        <v>95.638343025098351</v>
      </c>
      <c r="O86" s="167">
        <v>93.018526120364555</v>
      </c>
    </row>
    <row r="87" spans="1:15" ht="12.75" customHeight="1" x14ac:dyDescent="0.2">
      <c r="A87" s="128"/>
      <c r="B87" s="92" t="s">
        <v>4</v>
      </c>
      <c r="C87" s="167">
        <v>93.860192940493107</v>
      </c>
      <c r="D87" s="167">
        <v>92.54688952457704</v>
      </c>
      <c r="E87" s="167">
        <v>95.799762071343736</v>
      </c>
      <c r="F87" s="167">
        <v>95.862717615145243</v>
      </c>
      <c r="G87" s="167">
        <v>80.637879888336855</v>
      </c>
      <c r="H87" s="167">
        <v>93.917034808495302</v>
      </c>
      <c r="I87" s="167">
        <v>92.970508381363288</v>
      </c>
      <c r="J87" s="167">
        <v>86.870197666942218</v>
      </c>
      <c r="K87" s="167">
        <v>89.601626470744407</v>
      </c>
      <c r="L87" s="167">
        <v>109.36254657067394</v>
      </c>
      <c r="M87" s="167">
        <v>99.410448704896439</v>
      </c>
      <c r="N87" s="167">
        <v>96.53548034916372</v>
      </c>
      <c r="O87" s="167">
        <v>88.593538739106918</v>
      </c>
    </row>
    <row r="88" spans="1:15" ht="12.75" customHeight="1" x14ac:dyDescent="0.2">
      <c r="A88" s="128"/>
      <c r="B88" s="92" t="s">
        <v>1</v>
      </c>
      <c r="C88" s="167">
        <v>94.536041820552825</v>
      </c>
      <c r="D88" s="167">
        <v>92.76395490910069</v>
      </c>
      <c r="E88" s="167">
        <v>97.333425802337544</v>
      </c>
      <c r="F88" s="167">
        <v>95.504646854411234</v>
      </c>
      <c r="G88" s="167">
        <v>81.397813657060468</v>
      </c>
      <c r="H88" s="167">
        <v>94.883012316577577</v>
      </c>
      <c r="I88" s="167">
        <v>93.275906045908428</v>
      </c>
      <c r="J88" s="167">
        <v>88.561150987037564</v>
      </c>
      <c r="K88" s="167">
        <v>91.610054311819198</v>
      </c>
      <c r="L88" s="167">
        <v>108.32724334518902</v>
      </c>
      <c r="M88" s="167">
        <v>98.498797139800317</v>
      </c>
      <c r="N88" s="167">
        <v>96.544321908571433</v>
      </c>
      <c r="O88" s="167">
        <v>94.183085853747954</v>
      </c>
    </row>
    <row r="89" spans="1:15" ht="12.75" customHeight="1" x14ac:dyDescent="0.2">
      <c r="A89" s="128"/>
      <c r="B89" s="92" t="s">
        <v>2</v>
      </c>
      <c r="C89" s="167">
        <v>95.005626962536539</v>
      </c>
      <c r="D89" s="167">
        <v>92.862877757900378</v>
      </c>
      <c r="E89" s="167">
        <v>97.050751006249698</v>
      </c>
      <c r="F89" s="167">
        <v>96.494946402957396</v>
      </c>
      <c r="G89" s="167">
        <v>82.644312555435263</v>
      </c>
      <c r="H89" s="167">
        <v>95.494737001767547</v>
      </c>
      <c r="I89" s="167">
        <v>93.087129354360783</v>
      </c>
      <c r="J89" s="167">
        <v>89.552921457262642</v>
      </c>
      <c r="K89" s="167">
        <v>90.914572326209097</v>
      </c>
      <c r="L89" s="167">
        <v>107.01627880094789</v>
      </c>
      <c r="M89" s="167">
        <v>97.802096448322686</v>
      </c>
      <c r="N89" s="167">
        <v>97.637194662238642</v>
      </c>
      <c r="O89" s="167">
        <v>100.19614566101212</v>
      </c>
    </row>
    <row r="90" spans="1:15" ht="26.25" customHeight="1" x14ac:dyDescent="0.2">
      <c r="A90" s="128">
        <v>2012</v>
      </c>
      <c r="B90" s="92" t="s">
        <v>3</v>
      </c>
      <c r="C90" s="167">
        <v>94.477629765858055</v>
      </c>
      <c r="D90" s="167">
        <v>94.277653629736676</v>
      </c>
      <c r="E90" s="167">
        <v>92.658884706112929</v>
      </c>
      <c r="F90" s="167">
        <v>93.408752886332991</v>
      </c>
      <c r="G90" s="167">
        <v>84.424638375091448</v>
      </c>
      <c r="H90" s="167">
        <v>93.802006957318369</v>
      </c>
      <c r="I90" s="167">
        <v>93.355659387224065</v>
      </c>
      <c r="J90" s="167">
        <v>87.818481515654554</v>
      </c>
      <c r="K90" s="167">
        <v>94.93341368661855</v>
      </c>
      <c r="L90" s="167">
        <v>105.78774333090678</v>
      </c>
      <c r="M90" s="167">
        <v>98.106683473458361</v>
      </c>
      <c r="N90" s="167">
        <v>98.201093756084262</v>
      </c>
      <c r="O90" s="167">
        <v>92.054227570293619</v>
      </c>
    </row>
    <row r="91" spans="1:15" ht="12.75" customHeight="1" x14ac:dyDescent="0.2">
      <c r="A91" s="128"/>
      <c r="B91" s="92" t="s">
        <v>4</v>
      </c>
      <c r="C91" s="167">
        <v>95.39734770859026</v>
      </c>
      <c r="D91" s="167">
        <v>93.056178556187376</v>
      </c>
      <c r="E91" s="167">
        <v>92.851924612183311</v>
      </c>
      <c r="F91" s="167">
        <v>94.088890651324931</v>
      </c>
      <c r="G91" s="167">
        <v>84.481482839642894</v>
      </c>
      <c r="H91" s="167">
        <v>96.973958073211023</v>
      </c>
      <c r="I91" s="167">
        <v>93.326748410032138</v>
      </c>
      <c r="J91" s="167">
        <v>88.689680730940808</v>
      </c>
      <c r="K91" s="167">
        <v>99.785569677517898</v>
      </c>
      <c r="L91" s="167">
        <v>104.49813194909994</v>
      </c>
      <c r="M91" s="167">
        <v>98.369673960264194</v>
      </c>
      <c r="N91" s="167">
        <v>98.344385578812151</v>
      </c>
      <c r="O91" s="167">
        <v>101.82932754691316</v>
      </c>
    </row>
    <row r="92" spans="1:15" ht="12.75" customHeight="1" x14ac:dyDescent="0.2">
      <c r="A92" s="128"/>
      <c r="B92" s="92" t="s">
        <v>1</v>
      </c>
      <c r="C92" s="167">
        <v>95.282786639973651</v>
      </c>
      <c r="D92" s="167">
        <v>93.715190153085018</v>
      </c>
      <c r="E92" s="167">
        <v>91.243556409208793</v>
      </c>
      <c r="F92" s="167">
        <v>93.602378800964118</v>
      </c>
      <c r="G92" s="167">
        <v>83.097793608553516</v>
      </c>
      <c r="H92" s="167">
        <v>96.822568851422659</v>
      </c>
      <c r="I92" s="167">
        <v>93.823432646543964</v>
      </c>
      <c r="J92" s="167">
        <v>89.615438841477541</v>
      </c>
      <c r="K92" s="167">
        <v>96.623498628623693</v>
      </c>
      <c r="L92" s="167">
        <v>103.55341034825796</v>
      </c>
      <c r="M92" s="167">
        <v>98.48261141406195</v>
      </c>
      <c r="N92" s="167">
        <v>98.681033410418195</v>
      </c>
      <c r="O92" s="167">
        <v>102.28115635421779</v>
      </c>
    </row>
    <row r="93" spans="1:15" ht="12.75" customHeight="1" x14ac:dyDescent="0.2">
      <c r="A93" s="128"/>
      <c r="B93" s="92" t="s">
        <v>2</v>
      </c>
      <c r="C93" s="167">
        <v>96.028212508737624</v>
      </c>
      <c r="D93" s="167">
        <v>94.281785578397745</v>
      </c>
      <c r="E93" s="167">
        <v>91.248317305000853</v>
      </c>
      <c r="F93" s="167">
        <v>92.172141140109687</v>
      </c>
      <c r="G93" s="167">
        <v>88.281099835948112</v>
      </c>
      <c r="H93" s="167">
        <v>94.741116277734861</v>
      </c>
      <c r="I93" s="167">
        <v>94.634388950846841</v>
      </c>
      <c r="J93" s="167">
        <v>93.828452430903326</v>
      </c>
      <c r="K93" s="167">
        <v>95.275135423203253</v>
      </c>
      <c r="L93" s="167">
        <v>103.24491118428554</v>
      </c>
      <c r="M93" s="167">
        <v>99.437162282419266</v>
      </c>
      <c r="N93" s="167">
        <v>98.885440577514444</v>
      </c>
      <c r="O93" s="167">
        <v>105.03170693404498</v>
      </c>
    </row>
    <row r="94" spans="1:15" ht="26.25" customHeight="1" x14ac:dyDescent="0.2">
      <c r="A94" s="128">
        <v>2013</v>
      </c>
      <c r="B94" s="92" t="s">
        <v>3</v>
      </c>
      <c r="C94" s="167">
        <v>96.106988644620102</v>
      </c>
      <c r="D94" s="167">
        <v>94.442301353173292</v>
      </c>
      <c r="E94" s="167">
        <v>91.709219179708143</v>
      </c>
      <c r="F94" s="167">
        <v>91.408479997225371</v>
      </c>
      <c r="G94" s="167">
        <v>88.755783959591852</v>
      </c>
      <c r="H94" s="167">
        <v>96.432420245274457</v>
      </c>
      <c r="I94" s="167">
        <v>95.266738437485103</v>
      </c>
      <c r="J94" s="167">
        <v>94.742471415676491</v>
      </c>
      <c r="K94" s="167">
        <v>95.197913388133372</v>
      </c>
      <c r="L94" s="167">
        <v>103.38443555331219</v>
      </c>
      <c r="M94" s="167">
        <v>99.189321939360894</v>
      </c>
      <c r="N94" s="167">
        <v>98.799015616103645</v>
      </c>
      <c r="O94" s="167">
        <v>99.762177290234263</v>
      </c>
    </row>
    <row r="95" spans="1:15" ht="12.75" customHeight="1" x14ac:dyDescent="0.2">
      <c r="A95" s="128"/>
      <c r="B95" s="92" t="s">
        <v>4</v>
      </c>
      <c r="C95" s="167">
        <v>96.514093528291355</v>
      </c>
      <c r="D95" s="167">
        <v>95.683579283746781</v>
      </c>
      <c r="E95" s="167">
        <v>92.291830665726437</v>
      </c>
      <c r="F95" s="167">
        <v>93.476000197758765</v>
      </c>
      <c r="G95" s="167">
        <v>88.896318161451461</v>
      </c>
      <c r="H95" s="167">
        <v>96.467736772168379</v>
      </c>
      <c r="I95" s="167">
        <v>96.04654182378566</v>
      </c>
      <c r="J95" s="167">
        <v>93.655194740570906</v>
      </c>
      <c r="K95" s="167">
        <v>98.173301866553714</v>
      </c>
      <c r="L95" s="167">
        <v>103.45976659252739</v>
      </c>
      <c r="M95" s="167">
        <v>98.731234076488647</v>
      </c>
      <c r="N95" s="167">
        <v>98.391728048318328</v>
      </c>
      <c r="O95" s="167">
        <v>100.02338331455844</v>
      </c>
    </row>
    <row r="96" spans="1:15" ht="12.75" customHeight="1" x14ac:dyDescent="0.2">
      <c r="A96" s="128"/>
      <c r="B96" s="92" t="s">
        <v>1</v>
      </c>
      <c r="C96" s="167">
        <v>97.074745206646739</v>
      </c>
      <c r="D96" s="167">
        <v>97.140941304193376</v>
      </c>
      <c r="E96" s="167">
        <v>93.093808056160057</v>
      </c>
      <c r="F96" s="167">
        <v>91.314236388610666</v>
      </c>
      <c r="G96" s="167">
        <v>90.984521561236789</v>
      </c>
      <c r="H96" s="167">
        <v>98.6428099603162</v>
      </c>
      <c r="I96" s="167">
        <v>96.882799659681424</v>
      </c>
      <c r="J96" s="167">
        <v>94.503134683398045</v>
      </c>
      <c r="K96" s="167">
        <v>97.889337399677359</v>
      </c>
      <c r="L96" s="167">
        <v>103.08320288741392</v>
      </c>
      <c r="M96" s="167">
        <v>98.470286336263882</v>
      </c>
      <c r="N96" s="167">
        <v>98.441835948770532</v>
      </c>
      <c r="O96" s="167">
        <v>99.125302104045332</v>
      </c>
    </row>
    <row r="97" spans="1:15" ht="12.75" customHeight="1" x14ac:dyDescent="0.2">
      <c r="A97" s="128"/>
      <c r="B97" s="92" t="s">
        <v>2</v>
      </c>
      <c r="C97" s="167">
        <v>97.500263699558658</v>
      </c>
      <c r="D97" s="167">
        <v>97.072938666476361</v>
      </c>
      <c r="E97" s="167">
        <v>95.374969813867054</v>
      </c>
      <c r="F97" s="167">
        <v>93.266887610111681</v>
      </c>
      <c r="G97" s="167">
        <v>93.19404828164933</v>
      </c>
      <c r="H97" s="167">
        <v>98.212235983543891</v>
      </c>
      <c r="I97" s="167">
        <v>97.074171384151057</v>
      </c>
      <c r="J97" s="167">
        <v>94.5536030063775</v>
      </c>
      <c r="K97" s="167">
        <v>101.00821603312316</v>
      </c>
      <c r="L97" s="167">
        <v>102.54678927870383</v>
      </c>
      <c r="M97" s="167">
        <v>99.162779215250467</v>
      </c>
      <c r="N97" s="167">
        <v>97.705623964045373</v>
      </c>
      <c r="O97" s="167">
        <v>99.811342576398602</v>
      </c>
    </row>
    <row r="98" spans="1:15" ht="24.75" customHeight="1" x14ac:dyDescent="0.2">
      <c r="A98" s="128">
        <v>2014</v>
      </c>
      <c r="B98" s="92" t="s">
        <v>3</v>
      </c>
      <c r="C98" s="167">
        <v>97.524897924273915</v>
      </c>
      <c r="D98" s="167">
        <v>96.817113516595811</v>
      </c>
      <c r="E98" s="167">
        <v>98.206546619713961</v>
      </c>
      <c r="F98" s="167">
        <v>93.925908334143415</v>
      </c>
      <c r="G98" s="167">
        <v>91.462391272130191</v>
      </c>
      <c r="H98" s="167">
        <v>95.285903397580057</v>
      </c>
      <c r="I98" s="167">
        <v>97.505515977199948</v>
      </c>
      <c r="J98" s="167">
        <v>95.893960437559656</v>
      </c>
      <c r="K98" s="167">
        <v>101.02717261894061</v>
      </c>
      <c r="L98" s="167">
        <v>101.78933964973024</v>
      </c>
      <c r="M98" s="167">
        <v>99.513589449497047</v>
      </c>
      <c r="N98" s="167">
        <v>98.343782265569672</v>
      </c>
      <c r="O98" s="167">
        <v>99.594457404091045</v>
      </c>
    </row>
    <row r="99" spans="1:15" x14ac:dyDescent="0.2">
      <c r="A99" s="128"/>
      <c r="B99" s="92" t="s">
        <v>4</v>
      </c>
      <c r="C99" s="167">
        <v>98.280046209111546</v>
      </c>
      <c r="D99" s="167">
        <v>96.899854044039216</v>
      </c>
      <c r="E99" s="167">
        <v>101.64894836208762</v>
      </c>
      <c r="F99" s="167">
        <v>95.442119493393534</v>
      </c>
      <c r="G99" s="167">
        <v>90.190375091899099</v>
      </c>
      <c r="H99" s="167">
        <v>95.758384135255241</v>
      </c>
      <c r="I99" s="167">
        <v>97.658375994017177</v>
      </c>
      <c r="J99" s="167">
        <v>101.78523730347216</v>
      </c>
      <c r="K99" s="167">
        <v>100.82379336278213</v>
      </c>
      <c r="L99" s="167">
        <v>101.09054269923189</v>
      </c>
      <c r="M99" s="167">
        <v>99.318574064793779</v>
      </c>
      <c r="N99" s="167">
        <v>99.154953646014334</v>
      </c>
      <c r="O99" s="167">
        <v>98.349456606501974</v>
      </c>
    </row>
    <row r="100" spans="1:15" ht="12" customHeight="1" x14ac:dyDescent="0.2">
      <c r="A100" s="128"/>
      <c r="B100" s="92" t="s">
        <v>1</v>
      </c>
      <c r="C100" s="167">
        <v>98.785736599887045</v>
      </c>
      <c r="D100" s="167">
        <v>97.350819812772826</v>
      </c>
      <c r="E100" s="167">
        <v>102.30336499651</v>
      </c>
      <c r="F100" s="167">
        <v>97.384610253806869</v>
      </c>
      <c r="G100" s="167">
        <v>87.753413255541304</v>
      </c>
      <c r="H100" s="167">
        <v>95.114745070771264</v>
      </c>
      <c r="I100" s="167">
        <v>97.773526429479034</v>
      </c>
      <c r="J100" s="167">
        <v>102.79280251998847</v>
      </c>
      <c r="K100" s="167">
        <v>102.60399340201467</v>
      </c>
      <c r="L100" s="167">
        <v>100.46576057683777</v>
      </c>
      <c r="M100" s="167">
        <v>99.855753962321543</v>
      </c>
      <c r="N100" s="167">
        <v>98.991505896366505</v>
      </c>
      <c r="O100" s="167">
        <v>104.8295716592977</v>
      </c>
    </row>
    <row r="101" spans="1:15" ht="12" customHeight="1" x14ac:dyDescent="0.2">
      <c r="A101" s="128"/>
      <c r="B101" s="92" t="s">
        <v>2</v>
      </c>
      <c r="C101" s="167">
        <v>98.627421201952529</v>
      </c>
      <c r="D101" s="167">
        <v>97.767812052894413</v>
      </c>
      <c r="E101" s="167">
        <v>101.15374336566366</v>
      </c>
      <c r="F101" s="167">
        <v>96.392663097568644</v>
      </c>
      <c r="G101" s="167">
        <v>95.900789041166064</v>
      </c>
      <c r="H101" s="167">
        <v>93.981228134180242</v>
      </c>
      <c r="I101" s="167">
        <v>97.916704765012184</v>
      </c>
      <c r="J101" s="167">
        <v>103.34612973814221</v>
      </c>
      <c r="K101" s="167">
        <v>102.03479889751895</v>
      </c>
      <c r="L101" s="167">
        <v>100.15981599560676</v>
      </c>
      <c r="M101" s="167">
        <v>99.477369739224514</v>
      </c>
      <c r="N101" s="167">
        <v>99.60819785257344</v>
      </c>
      <c r="O101" s="167">
        <v>95.628790233585335</v>
      </c>
    </row>
    <row r="102" spans="1:15" ht="22.5" customHeight="1" x14ac:dyDescent="0.2">
      <c r="A102" s="128">
        <v>2015</v>
      </c>
      <c r="B102" s="92" t="s">
        <v>3</v>
      </c>
      <c r="C102" s="167">
        <v>98.677663502253765</v>
      </c>
      <c r="D102" s="167">
        <v>97.607356707337942</v>
      </c>
      <c r="E102" s="167">
        <v>101.46833048047606</v>
      </c>
      <c r="F102" s="167">
        <v>96.94510467197594</v>
      </c>
      <c r="G102" s="167">
        <v>98.832191206816532</v>
      </c>
      <c r="H102" s="167">
        <v>91.375807755950049</v>
      </c>
      <c r="I102" s="167">
        <v>98.250425549665252</v>
      </c>
      <c r="J102" s="167">
        <v>102.89501680974421</v>
      </c>
      <c r="K102" s="167">
        <v>101.83696015258755</v>
      </c>
      <c r="L102" s="167">
        <v>100.07516227854961</v>
      </c>
      <c r="M102" s="167">
        <v>99.567206253166134</v>
      </c>
      <c r="N102" s="167">
        <v>100.14918079474654</v>
      </c>
      <c r="O102" s="167">
        <v>97.071643493154639</v>
      </c>
    </row>
    <row r="103" spans="1:15" ht="13.5" customHeight="1" x14ac:dyDescent="0.2">
      <c r="A103" s="128"/>
      <c r="B103" s="92" t="s">
        <v>4</v>
      </c>
      <c r="C103" s="167">
        <v>98.455680241756284</v>
      </c>
      <c r="D103" s="167">
        <v>98.093747436897146</v>
      </c>
      <c r="E103" s="167">
        <v>99.796438015538698</v>
      </c>
      <c r="F103" s="167">
        <v>97.259989033914906</v>
      </c>
      <c r="G103" s="167">
        <v>97.668946217931989</v>
      </c>
      <c r="H103" s="167">
        <v>89.942432509742048</v>
      </c>
      <c r="I103" s="167">
        <v>98.878114990241826</v>
      </c>
      <c r="J103" s="167">
        <v>104.15371808782804</v>
      </c>
      <c r="K103" s="167">
        <v>99.012062653565806</v>
      </c>
      <c r="L103" s="167">
        <v>99.850065105193963</v>
      </c>
      <c r="M103" s="167">
        <v>99.470760528288565</v>
      </c>
      <c r="N103" s="167">
        <v>100.43796925380747</v>
      </c>
      <c r="O103" s="167">
        <v>95.260435441655133</v>
      </c>
    </row>
    <row r="104" spans="1:15" ht="12.75" customHeight="1" x14ac:dyDescent="0.2">
      <c r="A104" s="128"/>
      <c r="B104" s="92" t="s">
        <v>1</v>
      </c>
      <c r="C104" s="167">
        <v>98.479491271337366</v>
      </c>
      <c r="D104" s="167">
        <v>98.53228344168231</v>
      </c>
      <c r="E104" s="167">
        <v>99.258160948835894</v>
      </c>
      <c r="F104" s="167">
        <v>99.722497000852428</v>
      </c>
      <c r="G104" s="167">
        <v>97.685538848201702</v>
      </c>
      <c r="H104" s="167">
        <v>90.314881188157059</v>
      </c>
      <c r="I104" s="167">
        <v>99.458604740950946</v>
      </c>
      <c r="J104" s="167">
        <v>101.29701270247227</v>
      </c>
      <c r="K104" s="167">
        <v>98.772127236823849</v>
      </c>
      <c r="L104" s="167">
        <v>99.926418987840506</v>
      </c>
      <c r="M104" s="167">
        <v>100.29938799279046</v>
      </c>
      <c r="N104" s="167">
        <v>100.1330180305342</v>
      </c>
      <c r="O104" s="167">
        <v>94.776753518171461</v>
      </c>
    </row>
    <row r="105" spans="1:15" ht="12" customHeight="1" x14ac:dyDescent="0.2">
      <c r="A105" s="128"/>
      <c r="B105" s="92" t="s">
        <v>2</v>
      </c>
      <c r="C105" s="167">
        <v>98.808444096221393</v>
      </c>
      <c r="D105" s="167">
        <v>97.946004166747642</v>
      </c>
      <c r="E105" s="167">
        <v>99.417508591809082</v>
      </c>
      <c r="F105" s="167">
        <v>100.31098514085984</v>
      </c>
      <c r="G105" s="167">
        <v>100.67843399738497</v>
      </c>
      <c r="H105" s="167">
        <v>93.643836343636252</v>
      </c>
      <c r="I105" s="167">
        <v>99.602018111238834</v>
      </c>
      <c r="J105" s="167">
        <v>99.693738204540622</v>
      </c>
      <c r="K105" s="167">
        <v>96.919672457077823</v>
      </c>
      <c r="L105" s="167">
        <v>99.905570023676873</v>
      </c>
      <c r="M105" s="167">
        <v>99.873431082025633</v>
      </c>
      <c r="N105" s="167">
        <v>100.00977930145584</v>
      </c>
      <c r="O105" s="167">
        <v>98.427029745887864</v>
      </c>
    </row>
    <row r="106" spans="1:15" ht="22.5" customHeight="1" x14ac:dyDescent="0.2">
      <c r="A106" s="128">
        <v>2016</v>
      </c>
      <c r="B106" s="92" t="s">
        <v>3</v>
      </c>
      <c r="C106" s="167">
        <v>99.343291669604554</v>
      </c>
      <c r="D106" s="167">
        <v>100.16609980219984</v>
      </c>
      <c r="E106" s="167">
        <v>98.4733000110718</v>
      </c>
      <c r="F106" s="167">
        <v>101.80691998023457</v>
      </c>
      <c r="G106" s="167">
        <v>99.832212051495191</v>
      </c>
      <c r="H106" s="167">
        <v>98.636727279765154</v>
      </c>
      <c r="I106" s="167">
        <v>100.0213497623195</v>
      </c>
      <c r="J106" s="167">
        <v>96.376144372378207</v>
      </c>
      <c r="K106" s="167">
        <v>97.439704904506499</v>
      </c>
      <c r="L106" s="167">
        <v>100.12400532974038</v>
      </c>
      <c r="M106" s="167">
        <v>100.20194821338912</v>
      </c>
      <c r="N106" s="167">
        <v>99.85544097341652</v>
      </c>
      <c r="O106" s="167">
        <v>97.664698690367018</v>
      </c>
    </row>
    <row r="107" spans="1:15" ht="12" customHeight="1" x14ac:dyDescent="0.2">
      <c r="A107" s="128"/>
      <c r="B107" s="92" t="s">
        <v>4</v>
      </c>
      <c r="C107" s="167">
        <v>99.763503238584491</v>
      </c>
      <c r="D107" s="167">
        <v>100.23135400884426</v>
      </c>
      <c r="E107" s="167">
        <v>99.83115434427593</v>
      </c>
      <c r="F107" s="167">
        <v>100.88889919030551</v>
      </c>
      <c r="G107" s="167">
        <v>97.873133074528454</v>
      </c>
      <c r="H107" s="167">
        <v>99.49556063276934</v>
      </c>
      <c r="I107" s="167">
        <v>99.839086262737482</v>
      </c>
      <c r="J107" s="167">
        <v>99.688587335736628</v>
      </c>
      <c r="K107" s="167">
        <v>98.726478700168855</v>
      </c>
      <c r="L107" s="167">
        <v>100.0336069438624</v>
      </c>
      <c r="M107" s="167">
        <v>99.66623508218143</v>
      </c>
      <c r="N107" s="167">
        <v>100.08212127416496</v>
      </c>
      <c r="O107" s="167">
        <v>99.630070848703127</v>
      </c>
    </row>
    <row r="108" spans="1:15" ht="12" customHeight="1" x14ac:dyDescent="0.2">
      <c r="A108" s="128"/>
      <c r="B108" s="92" t="s">
        <v>1</v>
      </c>
      <c r="C108" s="167">
        <v>100.50350196766651</v>
      </c>
      <c r="D108" s="167">
        <v>100.04026141029443</v>
      </c>
      <c r="E108" s="167">
        <v>100.59383109910718</v>
      </c>
      <c r="F108" s="167">
        <v>99.187991674928028</v>
      </c>
      <c r="G108" s="167">
        <v>100.17944297247361</v>
      </c>
      <c r="H108" s="167">
        <v>100.87269344983225</v>
      </c>
      <c r="I108" s="167">
        <v>99.899510198953408</v>
      </c>
      <c r="J108" s="167">
        <v>102.86722000370334</v>
      </c>
      <c r="K108" s="167">
        <v>101.36040403783369</v>
      </c>
      <c r="L108" s="167">
        <v>99.96285590426757</v>
      </c>
      <c r="M108" s="167">
        <v>100.28516146181614</v>
      </c>
      <c r="N108" s="167">
        <v>100.21909247482904</v>
      </c>
      <c r="O108" s="167">
        <v>101.42828060507726</v>
      </c>
    </row>
    <row r="109" spans="1:15" ht="12" customHeight="1" x14ac:dyDescent="0.2">
      <c r="A109" s="128"/>
      <c r="B109" s="122" t="s">
        <v>2</v>
      </c>
      <c r="C109" s="167">
        <v>100.3897031241445</v>
      </c>
      <c r="D109" s="167">
        <v>99.562284778661422</v>
      </c>
      <c r="E109" s="167">
        <v>101.10171454554511</v>
      </c>
      <c r="F109" s="167">
        <v>98.116189154531867</v>
      </c>
      <c r="G109" s="167">
        <v>102.11521190150272</v>
      </c>
      <c r="H109" s="167">
        <v>100.99501863763321</v>
      </c>
      <c r="I109" s="167">
        <v>100.24005377598962</v>
      </c>
      <c r="J109" s="167">
        <v>101.06804828818186</v>
      </c>
      <c r="K109" s="167">
        <v>102.473412357491</v>
      </c>
      <c r="L109" s="167">
        <v>99.879531822129664</v>
      </c>
      <c r="M109" s="167">
        <v>99.846655242613309</v>
      </c>
      <c r="N109" s="167">
        <v>99.84334527758952</v>
      </c>
      <c r="O109" s="167">
        <v>101.27694985585258</v>
      </c>
    </row>
    <row r="110" spans="1:15" ht="21" customHeight="1" x14ac:dyDescent="0.2">
      <c r="A110" s="128">
        <v>2017</v>
      </c>
      <c r="B110" s="122" t="s">
        <v>3</v>
      </c>
      <c r="C110" s="167">
        <v>100.59167082980539</v>
      </c>
      <c r="D110" s="167">
        <v>100.48589331722832</v>
      </c>
      <c r="E110" s="167">
        <v>99.358912217850232</v>
      </c>
      <c r="F110" s="167">
        <v>97.866857609670788</v>
      </c>
      <c r="G110" s="167">
        <v>103.49327081807024</v>
      </c>
      <c r="H110" s="167">
        <v>100.14053807103669</v>
      </c>
      <c r="I110" s="167">
        <v>100.87822452769947</v>
      </c>
      <c r="J110" s="167">
        <v>101.32297461584257</v>
      </c>
      <c r="K110" s="167">
        <v>102.03471030486767</v>
      </c>
      <c r="L110" s="167">
        <v>99.793099878119705</v>
      </c>
      <c r="M110" s="167">
        <v>100.75534556473343</v>
      </c>
      <c r="N110" s="167">
        <v>99.861244720983862</v>
      </c>
      <c r="O110" s="167">
        <v>102.06605235948911</v>
      </c>
    </row>
    <row r="111" spans="1:15" x14ac:dyDescent="0.2">
      <c r="A111" s="128"/>
      <c r="B111" s="92" t="s">
        <v>4</v>
      </c>
      <c r="C111" s="167">
        <v>100.51243115017232</v>
      </c>
      <c r="D111" s="167">
        <v>100.43087357101588</v>
      </c>
      <c r="E111" s="167">
        <v>99.106446663817053</v>
      </c>
      <c r="F111" s="167">
        <v>99.946410319575548</v>
      </c>
      <c r="G111" s="167">
        <v>103.56988590672466</v>
      </c>
      <c r="H111" s="167">
        <v>99.208244506842078</v>
      </c>
      <c r="I111" s="167">
        <v>101.29416726634507</v>
      </c>
      <c r="J111" s="167">
        <v>99.942326608057471</v>
      </c>
      <c r="K111" s="167">
        <v>101.01359918830843</v>
      </c>
      <c r="L111" s="167">
        <v>99.728723593590146</v>
      </c>
      <c r="M111" s="167">
        <v>101.46429539332593</v>
      </c>
      <c r="N111" s="167">
        <v>99.839003863248493</v>
      </c>
      <c r="O111" s="167">
        <v>101.75516114656688</v>
      </c>
    </row>
    <row r="112" spans="1:15" x14ac:dyDescent="0.2">
      <c r="A112" s="128"/>
      <c r="B112" s="129" t="s">
        <v>1</v>
      </c>
      <c r="C112" s="167">
        <v>100.70509700214751</v>
      </c>
      <c r="D112" s="167">
        <v>101.6988009215198</v>
      </c>
      <c r="E112" s="167">
        <v>98.757292693166946</v>
      </c>
      <c r="F112" s="167">
        <v>100.3636487240547</v>
      </c>
      <c r="G112" s="167">
        <v>102.18389917269677</v>
      </c>
      <c r="H112" s="167">
        <v>100.3461862716871</v>
      </c>
      <c r="I112" s="167">
        <v>101.47520927207397</v>
      </c>
      <c r="J112" s="167">
        <v>99.894528623207947</v>
      </c>
      <c r="K112" s="167">
        <v>99.43067256252175</v>
      </c>
      <c r="L112" s="167">
        <v>99.714157265773849</v>
      </c>
      <c r="M112" s="167">
        <v>102.03504128523515</v>
      </c>
      <c r="N112" s="167">
        <v>99.878969437979407</v>
      </c>
      <c r="O112" s="167">
        <v>101.821318242682</v>
      </c>
    </row>
    <row r="113" spans="1:15" x14ac:dyDescent="0.2">
      <c r="A113" s="128"/>
      <c r="B113" s="136" t="s">
        <v>2</v>
      </c>
      <c r="C113" s="167">
        <v>100.87280920257217</v>
      </c>
      <c r="D113" s="167">
        <v>101.90749045559868</v>
      </c>
      <c r="E113" s="167">
        <v>98.435380431169989</v>
      </c>
      <c r="F113" s="167">
        <v>102.18820104723464</v>
      </c>
      <c r="G113" s="167">
        <v>104.64172453603709</v>
      </c>
      <c r="H113" s="167">
        <v>99.197111332483331</v>
      </c>
      <c r="I113" s="167">
        <v>101.74792116860942</v>
      </c>
      <c r="J113" s="167">
        <v>100.52849562077637</v>
      </c>
      <c r="K113" s="167">
        <v>99.579164037768479</v>
      </c>
      <c r="L113" s="167">
        <v>99.655811380530963</v>
      </c>
      <c r="M113" s="167">
        <v>102.56881386231591</v>
      </c>
      <c r="N113" s="167">
        <v>99.433857871839109</v>
      </c>
      <c r="O113" s="167">
        <v>101.43405457787193</v>
      </c>
    </row>
    <row r="114" spans="1:15" ht="21" customHeight="1" x14ac:dyDescent="0.2">
      <c r="A114" s="128">
        <v>2018</v>
      </c>
      <c r="B114" s="140" t="s">
        <v>3</v>
      </c>
      <c r="C114" s="167">
        <v>101.36528199064095</v>
      </c>
      <c r="D114" s="167">
        <v>101.66476469708975</v>
      </c>
      <c r="E114" s="167">
        <v>99.388246676985844</v>
      </c>
      <c r="F114" s="167">
        <v>103.94813819737682</v>
      </c>
      <c r="G114" s="167">
        <v>105.00960146070641</v>
      </c>
      <c r="H114" s="167">
        <v>98.974030913616929</v>
      </c>
      <c r="I114" s="167">
        <v>101.8666128690529</v>
      </c>
      <c r="J114" s="167">
        <v>101.49039972816422</v>
      </c>
      <c r="K114" s="167">
        <v>103.20348518842252</v>
      </c>
      <c r="L114" s="167">
        <v>99.707168504364915</v>
      </c>
      <c r="M114" s="167">
        <v>103.02512214009008</v>
      </c>
      <c r="N114" s="167">
        <v>99.642684045250618</v>
      </c>
      <c r="O114" s="167">
        <v>102.39847767912724</v>
      </c>
    </row>
    <row r="115" spans="1:15" ht="15" customHeight="1" x14ac:dyDescent="0.2">
      <c r="A115" s="128"/>
      <c r="B115" s="185" t="s">
        <v>4</v>
      </c>
      <c r="C115" s="167">
        <v>101.82262326245373</v>
      </c>
      <c r="D115" s="167">
        <v>103.56108422298767</v>
      </c>
      <c r="E115" s="167">
        <v>101.76431637054193</v>
      </c>
      <c r="F115" s="167">
        <v>102.90919887684962</v>
      </c>
      <c r="G115" s="167">
        <v>102.32538708361089</v>
      </c>
      <c r="H115" s="167">
        <v>101.0236650459527</v>
      </c>
      <c r="I115" s="167">
        <v>101.98343612227036</v>
      </c>
      <c r="J115" s="167">
        <v>101.04775485157995</v>
      </c>
      <c r="K115" s="167">
        <v>104.45023458628663</v>
      </c>
      <c r="L115" s="167">
        <v>99.782968475679255</v>
      </c>
      <c r="M115" s="167">
        <v>103.21627864095309</v>
      </c>
      <c r="N115" s="167">
        <v>99.532188661892746</v>
      </c>
      <c r="O115" s="167">
        <v>102.71577642417537</v>
      </c>
    </row>
    <row r="116" spans="1:15" ht="15" customHeight="1" x14ac:dyDescent="0.2">
      <c r="A116" s="128"/>
      <c r="B116" s="185" t="s">
        <v>1</v>
      </c>
      <c r="C116" s="167">
        <v>102.09034268931693</v>
      </c>
      <c r="D116" s="167">
        <v>102.86431091970854</v>
      </c>
      <c r="E116" s="167">
        <v>102.12603293717754</v>
      </c>
      <c r="F116" s="167">
        <v>102.91292698472346</v>
      </c>
      <c r="G116" s="167">
        <v>102.75116855079887</v>
      </c>
      <c r="H116" s="167">
        <v>103.18379551108654</v>
      </c>
      <c r="I116" s="167">
        <v>102.18680509847751</v>
      </c>
      <c r="J116" s="167">
        <v>101.04154161942195</v>
      </c>
      <c r="K116" s="167">
        <v>105.46827036481803</v>
      </c>
      <c r="L116" s="167">
        <v>99.902683614157354</v>
      </c>
      <c r="M116" s="167">
        <v>103.63144957748484</v>
      </c>
      <c r="N116" s="167">
        <v>99.581421133607435</v>
      </c>
      <c r="O116" s="167">
        <v>102.52958709475558</v>
      </c>
    </row>
    <row r="117" spans="1:15" ht="15" customHeight="1" x14ac:dyDescent="0.2">
      <c r="A117" s="128"/>
      <c r="B117" s="185" t="s">
        <v>2</v>
      </c>
      <c r="C117" s="167">
        <v>102.64558058073867</v>
      </c>
      <c r="D117" s="167">
        <v>103.97478151471265</v>
      </c>
      <c r="E117" s="167">
        <v>102.25746706839584</v>
      </c>
      <c r="F117" s="167">
        <v>104.69851992539358</v>
      </c>
      <c r="G117" s="167">
        <v>103.01306812725875</v>
      </c>
      <c r="H117" s="167">
        <v>104.13381467453456</v>
      </c>
      <c r="I117" s="167">
        <v>102.57223144700532</v>
      </c>
      <c r="J117" s="167">
        <v>101.54138040708368</v>
      </c>
      <c r="K117" s="167">
        <v>106.2185327952392</v>
      </c>
      <c r="L117" s="167">
        <v>100.47402206793689</v>
      </c>
      <c r="M117" s="167">
        <v>103.19142387874936</v>
      </c>
      <c r="N117" s="167">
        <v>99.909621946377797</v>
      </c>
      <c r="O117" s="167">
        <v>103.12118804634019</v>
      </c>
    </row>
    <row r="118" spans="1:15" ht="15" customHeight="1" x14ac:dyDescent="0.2">
      <c r="A118" s="128">
        <v>2019</v>
      </c>
      <c r="B118" s="185" t="s">
        <v>3</v>
      </c>
      <c r="C118" s="167">
        <v>102.8948061253015</v>
      </c>
      <c r="D118" s="167">
        <v>104.25595041530059</v>
      </c>
      <c r="E118" s="167">
        <v>102.16456284040189</v>
      </c>
      <c r="F118" s="167">
        <v>102.82043913118186</v>
      </c>
      <c r="G118" s="167">
        <v>103.08060242111496</v>
      </c>
      <c r="H118" s="167">
        <v>106.00074650999711</v>
      </c>
      <c r="I118" s="167">
        <v>102.77847870740759</v>
      </c>
      <c r="J118" s="167">
        <v>101.09860049075657</v>
      </c>
      <c r="K118" s="167">
        <v>105.36461425847246</v>
      </c>
      <c r="L118" s="167">
        <v>100.67578034183782</v>
      </c>
      <c r="M118" s="167">
        <v>102.85405453436184</v>
      </c>
      <c r="N118" s="167">
        <v>100.01384656076495</v>
      </c>
      <c r="O118" s="167">
        <v>106.67849772945426</v>
      </c>
    </row>
    <row r="119" spans="1:15" ht="15" customHeight="1" thickBot="1" x14ac:dyDescent="0.25">
      <c r="A119" s="128"/>
      <c r="B119" s="185"/>
      <c r="C119" s="167"/>
      <c r="D119" s="167"/>
      <c r="E119" s="167"/>
      <c r="F119" s="167"/>
      <c r="G119" s="167"/>
      <c r="H119" s="167"/>
      <c r="I119" s="167"/>
      <c r="J119" s="167"/>
      <c r="K119" s="167"/>
      <c r="L119" s="167"/>
      <c r="M119" s="167"/>
      <c r="N119" s="167"/>
      <c r="O119" s="167"/>
    </row>
    <row r="120" spans="1:15" ht="26.25" customHeight="1" x14ac:dyDescent="0.2">
      <c r="A120" s="91" t="s">
        <v>212</v>
      </c>
      <c r="B120" s="90"/>
      <c r="C120" s="168"/>
      <c r="D120" s="168"/>
      <c r="E120" s="168"/>
      <c r="F120" s="168"/>
      <c r="G120" s="168"/>
      <c r="H120" s="168"/>
      <c r="I120" s="168"/>
      <c r="J120" s="168"/>
      <c r="K120" s="168"/>
      <c r="L120" s="168"/>
      <c r="M120" s="168"/>
      <c r="N120" s="168"/>
      <c r="O120" s="168"/>
    </row>
    <row r="121" spans="1:15" ht="12.75" customHeight="1" x14ac:dyDescent="0.2">
      <c r="A121" s="92">
        <v>2016</v>
      </c>
      <c r="C121" s="167">
        <f>C159</f>
        <v>1.4144066722255246</v>
      </c>
      <c r="D121" s="167">
        <f t="shared" ref="D121:O121" si="0">D159</f>
        <v>1.9941405417516478</v>
      </c>
      <c r="E121" s="167">
        <f t="shared" si="0"/>
        <v>1.4892708432455493E-2</v>
      </c>
      <c r="F121" s="167">
        <f t="shared" si="0"/>
        <v>1.4614054801740082</v>
      </c>
      <c r="G121" s="167">
        <f t="shared" si="0"/>
        <v>1.3004161664598257</v>
      </c>
      <c r="H121" s="167">
        <f t="shared" si="0"/>
        <v>9.5059492424281018</v>
      </c>
      <c r="I121" s="167">
        <f t="shared" si="0"/>
        <v>0.96187300411639853</v>
      </c>
      <c r="J121" s="167">
        <f t="shared" si="0"/>
        <v>-1.970271526230519</v>
      </c>
      <c r="K121" s="167">
        <f t="shared" si="0"/>
        <v>0.87233830760125386</v>
      </c>
      <c r="L121" s="167">
        <f t="shared" si="0"/>
        <v>6.073276348287493E-2</v>
      </c>
      <c r="M121" s="167">
        <f t="shared" si="0"/>
        <v>0.19769359238037509</v>
      </c>
      <c r="N121" s="167">
        <f t="shared" si="0"/>
        <v>-0.18215443725021885</v>
      </c>
      <c r="O121" s="167">
        <f t="shared" si="0"/>
        <v>3.7516971102599825</v>
      </c>
    </row>
    <row r="122" spans="1:15" ht="12.75" customHeight="1" x14ac:dyDescent="0.2">
      <c r="A122" s="92">
        <v>2017</v>
      </c>
      <c r="C122" s="167">
        <f>C163</f>
        <v>0.67050204617433451</v>
      </c>
      <c r="D122" s="167">
        <f t="shared" ref="D122:O122" si="1">D163</f>
        <v>1.1307645663406873</v>
      </c>
      <c r="E122" s="167">
        <f t="shared" si="1"/>
        <v>-1.0854919984989664</v>
      </c>
      <c r="F122" s="167">
        <f t="shared" si="1"/>
        <v>9.1279425133933501E-2</v>
      </c>
      <c r="G122" s="167">
        <f t="shared" si="1"/>
        <v>3.4721951083822091</v>
      </c>
      <c r="H122" s="167">
        <f t="shared" si="1"/>
        <v>-0.27697995448768609</v>
      </c>
      <c r="I122" s="167">
        <f t="shared" si="1"/>
        <v>1.3488805586819694</v>
      </c>
      <c r="J122" s="167">
        <f t="shared" si="1"/>
        <v>0.422081366971085</v>
      </c>
      <c r="K122" s="167">
        <f t="shared" si="1"/>
        <v>0.51453652336657285</v>
      </c>
      <c r="L122" s="167">
        <f t="shared" si="1"/>
        <v>-0.27705197049631636</v>
      </c>
      <c r="M122" s="167">
        <f t="shared" si="1"/>
        <v>1.7058740264025971</v>
      </c>
      <c r="N122" s="167">
        <f t="shared" si="1"/>
        <v>-0.24673102648728218</v>
      </c>
      <c r="O122" s="167">
        <f t="shared" si="1"/>
        <v>1.7691465816524783</v>
      </c>
    </row>
    <row r="123" spans="1:15" ht="12.75" customHeight="1" x14ac:dyDescent="0.2">
      <c r="A123" s="92">
        <v>2018</v>
      </c>
      <c r="C123" s="167">
        <f>C167</f>
        <v>1.3017269785862027</v>
      </c>
      <c r="D123" s="167">
        <f t="shared" ref="D123:O123" si="2">D167</f>
        <v>1.8643889229643094</v>
      </c>
      <c r="E123" s="167">
        <f t="shared" si="2"/>
        <v>2.496608244502184</v>
      </c>
      <c r="F123" s="167">
        <f t="shared" si="2"/>
        <v>3.5227010696663825</v>
      </c>
      <c r="G123" s="167">
        <f t="shared" si="2"/>
        <v>-0.19076506744804078</v>
      </c>
      <c r="H123" s="167">
        <f t="shared" si="2"/>
        <v>2.1116553528205486</v>
      </c>
      <c r="I123" s="167">
        <f t="shared" si="2"/>
        <v>0.79269827263101433</v>
      </c>
      <c r="J123" s="167">
        <f t="shared" si="2"/>
        <v>0.85458075844424286</v>
      </c>
      <c r="K123" s="167">
        <f t="shared" si="2"/>
        <v>4.2984769763332622</v>
      </c>
      <c r="L123" s="167">
        <f t="shared" si="2"/>
        <v>0.24443986148385477</v>
      </c>
      <c r="M123" s="167">
        <f t="shared" si="2"/>
        <v>1.5340259821293358</v>
      </c>
      <c r="N123" s="167">
        <f t="shared" si="2"/>
        <v>-8.7004694305917951E-2</v>
      </c>
      <c r="O123" s="167">
        <f t="shared" si="2"/>
        <v>0.90608083139154871</v>
      </c>
    </row>
    <row r="124" spans="1:15" ht="12.75" customHeight="1" x14ac:dyDescent="0.2">
      <c r="A124" s="117"/>
      <c r="C124" s="167"/>
      <c r="D124" s="167"/>
      <c r="E124" s="167"/>
      <c r="F124" s="167"/>
      <c r="G124" s="167"/>
      <c r="H124" s="167"/>
      <c r="I124" s="167"/>
      <c r="J124" s="167"/>
      <c r="K124" s="167"/>
      <c r="L124" s="167"/>
      <c r="M124" s="167"/>
      <c r="N124" s="167"/>
      <c r="O124" s="167"/>
    </row>
    <row r="125" spans="1:15" ht="12.75" customHeight="1" x14ac:dyDescent="0.2">
      <c r="A125" s="117" t="s">
        <v>211</v>
      </c>
      <c r="C125" s="167"/>
      <c r="D125" s="167"/>
      <c r="E125" s="167"/>
      <c r="F125" s="167"/>
      <c r="G125" s="167"/>
      <c r="H125" s="167"/>
      <c r="I125" s="167"/>
      <c r="J125" s="167"/>
      <c r="K125" s="167"/>
      <c r="L125" s="167"/>
      <c r="M125" s="167"/>
      <c r="N125" s="167"/>
      <c r="O125" s="167"/>
    </row>
    <row r="126" spans="1:15" ht="12.75" customHeight="1" x14ac:dyDescent="0.2">
      <c r="A126" s="92">
        <v>2016</v>
      </c>
      <c r="B126" s="92" t="s">
        <v>3</v>
      </c>
      <c r="C126" s="167">
        <v>0.54129743492601357</v>
      </c>
      <c r="D126" s="167">
        <v>2.2666525851045449</v>
      </c>
      <c r="E126" s="167">
        <v>-0.94974073894170674</v>
      </c>
      <c r="F126" s="167">
        <v>1.4912971269039899</v>
      </c>
      <c r="G126" s="167">
        <v>-0.8405195753360295</v>
      </c>
      <c r="H126" s="167">
        <v>5.3317881144968826</v>
      </c>
      <c r="I126" s="167">
        <v>0.42100718342106269</v>
      </c>
      <c r="J126" s="167">
        <v>-3.327785567991981</v>
      </c>
      <c r="K126" s="167">
        <v>0.53656026093049647</v>
      </c>
      <c r="L126" s="167">
        <v>0.21864176943462432</v>
      </c>
      <c r="M126" s="167">
        <v>0.32893345888325154</v>
      </c>
      <c r="N126" s="167">
        <v>-0.15432323630482081</v>
      </c>
      <c r="O126" s="167">
        <v>-0.77451392924177132</v>
      </c>
    </row>
    <row r="127" spans="1:15" ht="12.75" customHeight="1" x14ac:dyDescent="0.2">
      <c r="B127" s="92" t="s">
        <v>4</v>
      </c>
      <c r="C127" s="167">
        <v>0.42298937544518189</v>
      </c>
      <c r="D127" s="167">
        <v>6.5145999268501065E-2</v>
      </c>
      <c r="E127" s="167">
        <v>1.3789060923635743</v>
      </c>
      <c r="F127" s="167">
        <v>-0.90172729919271166</v>
      </c>
      <c r="G127" s="167">
        <v>-1.9623716000164437</v>
      </c>
      <c r="H127" s="167">
        <v>0.87070341513690863</v>
      </c>
      <c r="I127" s="167">
        <v>-0.18222459506408439</v>
      </c>
      <c r="J127" s="167">
        <v>3.4369946888099134</v>
      </c>
      <c r="K127" s="167">
        <v>1.320584659942714</v>
      </c>
      <c r="L127" s="167">
        <v>-9.0286425897845302E-2</v>
      </c>
      <c r="M127" s="167">
        <v>-0.53463344851023553</v>
      </c>
      <c r="N127" s="167">
        <v>0.22700846197132307</v>
      </c>
      <c r="O127" s="167">
        <v>2.0123669910323105</v>
      </c>
    </row>
    <row r="128" spans="1:15" ht="12.75" customHeight="1" x14ac:dyDescent="0.2">
      <c r="B128" s="92" t="s">
        <v>1</v>
      </c>
      <c r="C128" s="167">
        <v>0.74175295078833248</v>
      </c>
      <c r="D128" s="167">
        <v>-0.19065151861857865</v>
      </c>
      <c r="E128" s="167">
        <v>0.76396667938056773</v>
      </c>
      <c r="F128" s="167">
        <v>-1.685921373935384</v>
      </c>
      <c r="G128" s="167">
        <v>2.3564279853889536</v>
      </c>
      <c r="H128" s="167">
        <v>1.3841148371893874</v>
      </c>
      <c r="I128" s="167">
        <v>6.0521323339157718E-2</v>
      </c>
      <c r="J128" s="167">
        <v>3.1885622546355741</v>
      </c>
      <c r="K128" s="167">
        <v>2.6679016332224581</v>
      </c>
      <c r="L128" s="167">
        <v>-7.0727270320791735E-2</v>
      </c>
      <c r="M128" s="167">
        <v>0.62099905662571508</v>
      </c>
      <c r="N128" s="167">
        <v>0.1368588104651236</v>
      </c>
      <c r="O128" s="167">
        <v>1.8048865578996542</v>
      </c>
    </row>
    <row r="129" spans="1:15" ht="12.75" customHeight="1" x14ac:dyDescent="0.2">
      <c r="B129" s="92" t="s">
        <v>2</v>
      </c>
      <c r="C129" s="167">
        <v>-0.11322873461525607</v>
      </c>
      <c r="D129" s="167">
        <v>-0.47778426894816706</v>
      </c>
      <c r="E129" s="167">
        <v>0.50488528062675453</v>
      </c>
      <c r="F129" s="167">
        <v>-1.0805768947402594</v>
      </c>
      <c r="G129" s="167">
        <v>1.9323015496911955</v>
      </c>
      <c r="H129" s="167">
        <v>0.1212668995121069</v>
      </c>
      <c r="I129" s="167">
        <v>0.34088613283289604</v>
      </c>
      <c r="J129" s="167">
        <v>-1.7490233676546452</v>
      </c>
      <c r="K129" s="167">
        <v>1.0980701292803374</v>
      </c>
      <c r="L129" s="167">
        <v>-8.3355043615107594E-2</v>
      </c>
      <c r="M129" s="167">
        <v>-0.43725932412224111</v>
      </c>
      <c r="N129" s="167">
        <v>-0.37492576310635961</v>
      </c>
      <c r="O129" s="167">
        <v>-0.1491997580180926</v>
      </c>
    </row>
    <row r="130" spans="1:15" ht="12.75" customHeight="1" x14ac:dyDescent="0.2">
      <c r="A130" s="92">
        <v>2017</v>
      </c>
      <c r="B130" s="122" t="s">
        <v>3</v>
      </c>
      <c r="C130" s="167">
        <v>0.20118368654913343</v>
      </c>
      <c r="D130" s="167">
        <v>0.92766908736594544</v>
      </c>
      <c r="E130" s="167">
        <v>-1.7238108527919849</v>
      </c>
      <c r="F130" s="167">
        <v>-0.25411865973349324</v>
      </c>
      <c r="G130" s="167">
        <v>1.349513839227745</v>
      </c>
      <c r="H130" s="167">
        <v>-0.84606209110408281</v>
      </c>
      <c r="I130" s="167">
        <v>0.63664246742722863</v>
      </c>
      <c r="J130" s="167">
        <v>0.25223236421250128</v>
      </c>
      <c r="K130" s="167">
        <v>-0.42811305150340928</v>
      </c>
      <c r="L130" s="167">
        <v>-8.6536192584363292E-2</v>
      </c>
      <c r="M130" s="167">
        <v>0.91008589112187011</v>
      </c>
      <c r="N130" s="167">
        <v>1.7927527713124114E-2</v>
      </c>
      <c r="O130" s="167">
        <v>0.77915310913259095</v>
      </c>
    </row>
    <row r="131" spans="1:15" ht="12.75" customHeight="1" x14ac:dyDescent="0.2">
      <c r="B131" s="92" t="s">
        <v>4</v>
      </c>
      <c r="C131" s="167">
        <v>-7.8773599224879476E-2</v>
      </c>
      <c r="D131" s="167">
        <v>-5.4753701635257279E-2</v>
      </c>
      <c r="E131" s="167">
        <v>-0.25409452297507906</v>
      </c>
      <c r="F131" s="167">
        <v>2.1248794134157034</v>
      </c>
      <c r="G131" s="167">
        <v>7.402905333728782E-2</v>
      </c>
      <c r="H131" s="167">
        <v>-0.93098517558719562</v>
      </c>
      <c r="I131" s="167">
        <v>0.41232162896700508</v>
      </c>
      <c r="J131" s="167">
        <v>-1.3626208794399353</v>
      </c>
      <c r="K131" s="167">
        <v>-1.0007487780464897</v>
      </c>
      <c r="L131" s="167">
        <v>-6.4509755291886073E-2</v>
      </c>
      <c r="M131" s="167">
        <v>0.70363495318173097</v>
      </c>
      <c r="N131" s="167">
        <v>-2.2271760979453159E-2</v>
      </c>
      <c r="O131" s="167">
        <v>-0.30459805756690717</v>
      </c>
    </row>
    <row r="132" spans="1:15" ht="12.75" customHeight="1" x14ac:dyDescent="0.2">
      <c r="B132" s="129" t="s">
        <v>1</v>
      </c>
      <c r="C132" s="167">
        <v>0.19168360547099361</v>
      </c>
      <c r="D132" s="167">
        <v>1.2624876249905048</v>
      </c>
      <c r="E132" s="167">
        <v>-0.35230197671649588</v>
      </c>
      <c r="F132" s="167">
        <v>0.41746212109574632</v>
      </c>
      <c r="G132" s="167">
        <v>-1.3382140203148651</v>
      </c>
      <c r="H132" s="167">
        <v>1.147023385507584</v>
      </c>
      <c r="I132" s="167">
        <v>0.17872895410933065</v>
      </c>
      <c r="J132" s="167">
        <v>-4.7825567476500463E-2</v>
      </c>
      <c r="K132" s="167">
        <v>-1.5670430897485432</v>
      </c>
      <c r="L132" s="167">
        <v>-1.4605950313428817E-2</v>
      </c>
      <c r="M132" s="167">
        <v>0.56250909711315078</v>
      </c>
      <c r="N132" s="167">
        <v>4.0030021519110726E-2</v>
      </c>
      <c r="O132" s="167">
        <v>6.5015961224634822E-2</v>
      </c>
    </row>
    <row r="133" spans="1:15" ht="12.75" customHeight="1" x14ac:dyDescent="0.2">
      <c r="B133" s="136" t="s">
        <v>2</v>
      </c>
      <c r="C133" s="167">
        <v>0.166537946357459</v>
      </c>
      <c r="D133" s="167">
        <v>0.20520353454305251</v>
      </c>
      <c r="E133" s="167">
        <v>-0.32596302836805924</v>
      </c>
      <c r="F133" s="167">
        <v>1.8179414024658058</v>
      </c>
      <c r="G133" s="167">
        <v>2.405296121247491</v>
      </c>
      <c r="H133" s="167">
        <v>-1.1451107230848301</v>
      </c>
      <c r="I133" s="167">
        <v>0.26874731128099238</v>
      </c>
      <c r="J133" s="167">
        <v>0.63463635727205592</v>
      </c>
      <c r="K133" s="167">
        <v>0.14934171862646117</v>
      </c>
      <c r="L133" s="167">
        <v>-5.8513140804439256E-2</v>
      </c>
      <c r="M133" s="167">
        <v>0.52312673210825889</v>
      </c>
      <c r="N133" s="167">
        <v>-0.4456509399776043</v>
      </c>
      <c r="O133" s="167">
        <v>-0.38033652627346148</v>
      </c>
    </row>
    <row r="134" spans="1:15" ht="12.75" customHeight="1" x14ac:dyDescent="0.2">
      <c r="A134" s="92">
        <v>2018</v>
      </c>
      <c r="B134" s="140" t="s">
        <v>3</v>
      </c>
      <c r="C134" s="167">
        <v>0.48821163201651085</v>
      </c>
      <c r="D134" s="167">
        <v>-0.23818245098938817</v>
      </c>
      <c r="E134" s="167">
        <v>0.96801195021756214</v>
      </c>
      <c r="F134" s="167">
        <v>1.72225083924189</v>
      </c>
      <c r="G134" s="167">
        <v>0.35155854540855902</v>
      </c>
      <c r="H134" s="167">
        <v>-0.22488600310012208</v>
      </c>
      <c r="I134" s="167">
        <v>0.11665270315133203</v>
      </c>
      <c r="J134" s="167">
        <v>0.95684721177609067</v>
      </c>
      <c r="K134" s="167">
        <v>3.6396380564908126</v>
      </c>
      <c r="L134" s="167">
        <v>5.1534499717087456E-2</v>
      </c>
      <c r="M134" s="167">
        <v>0.44488013519070613</v>
      </c>
      <c r="N134" s="167">
        <v>0.21001515769474288</v>
      </c>
      <c r="O134" s="167">
        <v>0.95078827842272062</v>
      </c>
    </row>
    <row r="135" spans="1:15" ht="12.75" customHeight="1" x14ac:dyDescent="0.2">
      <c r="A135" s="132"/>
      <c r="B135" s="185" t="s">
        <v>4</v>
      </c>
      <c r="C135" s="167">
        <v>0.45118137377155865</v>
      </c>
      <c r="D135" s="167">
        <v>1.8652672157831729</v>
      </c>
      <c r="E135" s="167">
        <v>2.3906948487363522</v>
      </c>
      <c r="F135" s="167">
        <v>-0.99947852702707562</v>
      </c>
      <c r="G135" s="167">
        <v>-2.5561609031531485</v>
      </c>
      <c r="H135" s="167">
        <v>2.0708807284252728</v>
      </c>
      <c r="I135" s="167">
        <v>0.1146825735411916</v>
      </c>
      <c r="J135" s="167">
        <v>-0.43614457896496983</v>
      </c>
      <c r="K135" s="167">
        <v>1.2080497045113159</v>
      </c>
      <c r="L135" s="167">
        <v>7.602258939989337E-2</v>
      </c>
      <c r="M135" s="167">
        <v>0.18554358091718015</v>
      </c>
      <c r="N135" s="167">
        <v>-0.11089161679717074</v>
      </c>
      <c r="O135" s="167">
        <v>0.30986666231740401</v>
      </c>
    </row>
    <row r="136" spans="1:15" ht="12.75" customHeight="1" x14ac:dyDescent="0.2">
      <c r="A136" s="132"/>
      <c r="B136" s="185" t="s">
        <v>1</v>
      </c>
      <c r="C136" s="167">
        <v>0.26292725357619506</v>
      </c>
      <c r="D136" s="167">
        <v>-0.67281383591817345</v>
      </c>
      <c r="E136" s="167">
        <v>0.35544538551071092</v>
      </c>
      <c r="F136" s="167">
        <v>3.6227158646040536E-3</v>
      </c>
      <c r="G136" s="167">
        <v>0.41610540582668332</v>
      </c>
      <c r="H136" s="167">
        <v>2.1382420288862614</v>
      </c>
      <c r="I136" s="167">
        <v>0.19941373220973002</v>
      </c>
      <c r="J136" s="167">
        <v>-6.148807726735761E-3</v>
      </c>
      <c r="K136" s="167">
        <v>0.97466107430366211</v>
      </c>
      <c r="L136" s="167">
        <v>0.1199755231848787</v>
      </c>
      <c r="M136" s="167">
        <v>0.40223397122847171</v>
      </c>
      <c r="N136" s="167">
        <v>4.9463869303556507E-2</v>
      </c>
      <c r="O136" s="167">
        <v>-0.18126653558154793</v>
      </c>
    </row>
    <row r="137" spans="1:15" ht="12.75" customHeight="1" x14ac:dyDescent="0.2">
      <c r="A137" s="132"/>
      <c r="B137" s="185" t="s">
        <v>2</v>
      </c>
      <c r="C137" s="167">
        <v>0.54386916215125591</v>
      </c>
      <c r="D137" s="167">
        <v>1.0795489563633964</v>
      </c>
      <c r="E137" s="167">
        <v>0.12869796998689065</v>
      </c>
      <c r="F137" s="167">
        <v>1.7350521387222706</v>
      </c>
      <c r="G137" s="167">
        <v>0.25488719997417419</v>
      </c>
      <c r="H137" s="167">
        <v>0.92070577433445155</v>
      </c>
      <c r="I137" s="167">
        <v>0.37717819649647488</v>
      </c>
      <c r="J137" s="167">
        <v>0.49468642268384322</v>
      </c>
      <c r="K137" s="167">
        <v>0.71136316906117436</v>
      </c>
      <c r="L137" s="167">
        <v>0.57189500132563964</v>
      </c>
      <c r="M137" s="167">
        <v>-0.42460633381999902</v>
      </c>
      <c r="N137" s="167">
        <v>0.32958036653245593</v>
      </c>
      <c r="O137" s="167">
        <v>0.57700510491460744</v>
      </c>
    </row>
    <row r="138" spans="1:15" ht="12.75" customHeight="1" x14ac:dyDescent="0.2">
      <c r="A138" s="92">
        <v>2019</v>
      </c>
      <c r="B138" s="140" t="s">
        <v>3</v>
      </c>
      <c r="C138" s="167">
        <v>0.24280202143414087</v>
      </c>
      <c r="D138" s="167">
        <v>0.27042028508437177</v>
      </c>
      <c r="E138" s="167">
        <v>-9.0853245887478895E-2</v>
      </c>
      <c r="F138" s="167">
        <v>-1.7937988001645255</v>
      </c>
      <c r="G138" s="167">
        <v>6.5558957794342732E-2</v>
      </c>
      <c r="H138" s="167">
        <v>1.7928199800396838</v>
      </c>
      <c r="I138" s="167">
        <v>0.20107514235840895</v>
      </c>
      <c r="J138" s="167">
        <v>-0.43605859458675233</v>
      </c>
      <c r="K138" s="167">
        <v>-0.80392612691503329</v>
      </c>
      <c r="L138" s="167">
        <v>0.20080640721689136</v>
      </c>
      <c r="M138" s="167">
        <v>-0.32693544841859712</v>
      </c>
      <c r="N138" s="167">
        <v>0.10431889577471321</v>
      </c>
      <c r="O138" s="167">
        <v>3.4496399338567629</v>
      </c>
    </row>
    <row r="139" spans="1:15" ht="12.75" customHeight="1" x14ac:dyDescent="0.2">
      <c r="A139" s="84"/>
      <c r="B139" s="84"/>
      <c r="C139" s="167"/>
      <c r="D139" s="167"/>
      <c r="E139" s="167"/>
      <c r="F139" s="167"/>
      <c r="G139" s="167"/>
      <c r="H139" s="167"/>
      <c r="I139" s="167"/>
      <c r="J139" s="167"/>
      <c r="K139" s="167"/>
      <c r="L139" s="167"/>
      <c r="M139" s="167"/>
      <c r="N139" s="167"/>
      <c r="O139" s="167"/>
    </row>
    <row r="140" spans="1:15" ht="12" customHeight="1" x14ac:dyDescent="0.2">
      <c r="A140" s="87" t="s">
        <v>210</v>
      </c>
      <c r="B140" s="86"/>
      <c r="C140" s="167"/>
      <c r="D140" s="167"/>
      <c r="E140" s="167"/>
      <c r="F140" s="167"/>
      <c r="G140" s="167"/>
      <c r="H140" s="167"/>
      <c r="I140" s="167"/>
      <c r="J140" s="167"/>
      <c r="K140" s="167"/>
      <c r="L140" s="167"/>
      <c r="M140" s="167"/>
      <c r="N140" s="167"/>
      <c r="O140" s="167"/>
    </row>
    <row r="141" spans="1:15" ht="12.75" customHeight="1" x14ac:dyDescent="0.2">
      <c r="A141" s="92">
        <v>2016</v>
      </c>
      <c r="B141" s="92" t="s">
        <v>3</v>
      </c>
      <c r="C141" s="167">
        <v>0.67454796123702643</v>
      </c>
      <c r="D141" s="167">
        <v>2.6214654111922364</v>
      </c>
      <c r="E141" s="167">
        <v>-2.9516899068133817</v>
      </c>
      <c r="F141" s="167">
        <v>5.0150188859036104</v>
      </c>
      <c r="G141" s="167">
        <v>1.0118371681004268</v>
      </c>
      <c r="H141" s="167">
        <v>7.9462165119326134</v>
      </c>
      <c r="I141" s="167">
        <v>1.8024595850315794</v>
      </c>
      <c r="J141" s="167">
        <v>-6.3354598108668174</v>
      </c>
      <c r="K141" s="167">
        <v>-4.3179364756100513</v>
      </c>
      <c r="L141" s="167">
        <v>4.8806367213094504E-2</v>
      </c>
      <c r="M141" s="167">
        <v>0.63750102479429582</v>
      </c>
      <c r="N141" s="167">
        <v>-0.29330227067162484</v>
      </c>
      <c r="O141" s="167">
        <v>0.61094587036039094</v>
      </c>
    </row>
    <row r="142" spans="1:15" ht="12.75" customHeight="1" x14ac:dyDescent="0.2">
      <c r="B142" s="92" t="s">
        <v>4</v>
      </c>
      <c r="C142" s="167">
        <v>1.3283367639295829</v>
      </c>
      <c r="D142" s="167">
        <v>2.1791466100550716</v>
      </c>
      <c r="E142" s="167">
        <v>3.4787142134096172E-2</v>
      </c>
      <c r="F142" s="167">
        <v>3.7311439086479714</v>
      </c>
      <c r="G142" s="167">
        <v>0.20906016139548012</v>
      </c>
      <c r="H142" s="167">
        <v>10.621380650331602</v>
      </c>
      <c r="I142" s="167">
        <v>0.97187458780993996</v>
      </c>
      <c r="J142" s="167">
        <v>-4.2870584306228698</v>
      </c>
      <c r="K142" s="167">
        <v>-0.28843349561979981</v>
      </c>
      <c r="L142" s="167">
        <v>0.18381744516147158</v>
      </c>
      <c r="M142" s="167">
        <v>0.19651458665310706</v>
      </c>
      <c r="N142" s="167">
        <v>-0.35429627090853844</v>
      </c>
      <c r="O142" s="167">
        <v>4.5870411853452975</v>
      </c>
    </row>
    <row r="143" spans="1:15" ht="12.75" customHeight="1" x14ac:dyDescent="0.2">
      <c r="B143" s="92" t="s">
        <v>1</v>
      </c>
      <c r="C143" s="167">
        <v>2.0552611210718386</v>
      </c>
      <c r="D143" s="167">
        <v>1.530440497204788</v>
      </c>
      <c r="E143" s="167">
        <v>1.3456527276983987</v>
      </c>
      <c r="F143" s="167">
        <v>-0.53599272180261393</v>
      </c>
      <c r="G143" s="167">
        <v>2.5529921354555007</v>
      </c>
      <c r="H143" s="167">
        <v>11.690002935041942</v>
      </c>
      <c r="I143" s="167">
        <v>0.44330549292426191</v>
      </c>
      <c r="J143" s="167">
        <v>1.5501022777868467</v>
      </c>
      <c r="K143" s="167">
        <v>2.6204526250649396</v>
      </c>
      <c r="L143" s="167">
        <v>3.6463746821047138E-2</v>
      </c>
      <c r="M143" s="167">
        <v>-1.4184065585065575E-2</v>
      </c>
      <c r="N143" s="167">
        <v>8.5960101860305116E-2</v>
      </c>
      <c r="O143" s="167">
        <v>7.0180997343726403</v>
      </c>
    </row>
    <row r="144" spans="1:15" ht="12.75" customHeight="1" x14ac:dyDescent="0.2">
      <c r="B144" s="92" t="s">
        <v>2</v>
      </c>
      <c r="C144" s="167">
        <v>1.6003278286451428</v>
      </c>
      <c r="D144" s="167">
        <v>1.6501751405418652</v>
      </c>
      <c r="E144" s="167">
        <v>1.6940737879995282</v>
      </c>
      <c r="F144" s="167">
        <v>-2.1879916573902425</v>
      </c>
      <c r="G144" s="167">
        <v>1.4270959996805832</v>
      </c>
      <c r="H144" s="167">
        <v>7.8501507211013788</v>
      </c>
      <c r="I144" s="167">
        <v>0.64058507734070513</v>
      </c>
      <c r="J144" s="167">
        <v>1.3785320004969348</v>
      </c>
      <c r="K144" s="167">
        <v>5.7302503811831551</v>
      </c>
      <c r="L144" s="167">
        <v>-2.6062812655025525E-2</v>
      </c>
      <c r="M144" s="167">
        <v>-2.6809772250968589E-2</v>
      </c>
      <c r="N144" s="167">
        <v>-0.16641774937292686</v>
      </c>
      <c r="O144" s="167">
        <v>2.8954649117447051</v>
      </c>
    </row>
    <row r="145" spans="1:15" ht="12.75" customHeight="1" x14ac:dyDescent="0.2">
      <c r="A145" s="92">
        <v>2017</v>
      </c>
      <c r="B145" s="122" t="s">
        <v>3</v>
      </c>
      <c r="C145" s="167">
        <v>1.2566315643664172</v>
      </c>
      <c r="D145" s="167">
        <v>0.31926321945248137</v>
      </c>
      <c r="E145" s="167">
        <v>0.8993424681399409</v>
      </c>
      <c r="F145" s="167">
        <v>-3.8701321789606502</v>
      </c>
      <c r="G145" s="167">
        <v>3.6672119061997854</v>
      </c>
      <c r="H145" s="167">
        <v>1.5245951814745862</v>
      </c>
      <c r="I145" s="167">
        <v>0.85669186370325168</v>
      </c>
      <c r="J145" s="167">
        <v>5.1328368401528879</v>
      </c>
      <c r="K145" s="167">
        <v>4.7157423196882542</v>
      </c>
      <c r="L145" s="167">
        <v>-0.33049561943802042</v>
      </c>
      <c r="M145" s="167">
        <v>0.55228202765660317</v>
      </c>
      <c r="N145" s="167">
        <v>5.8121495541518797E-3</v>
      </c>
      <c r="O145" s="167">
        <v>4.5065962708552343</v>
      </c>
    </row>
    <row r="146" spans="1:15" ht="12.75" customHeight="1" x14ac:dyDescent="0.2">
      <c r="B146" s="92" t="s">
        <v>4</v>
      </c>
      <c r="C146" s="167">
        <v>0.75070330058153445</v>
      </c>
      <c r="D146" s="167">
        <v>0.19905903112313883</v>
      </c>
      <c r="E146" s="167">
        <v>-0.72593338744703084</v>
      </c>
      <c r="F146" s="167">
        <v>-0.93418490864108916</v>
      </c>
      <c r="G146" s="167">
        <v>5.8205481455858132</v>
      </c>
      <c r="H146" s="167">
        <v>-0.28877280966105312</v>
      </c>
      <c r="I146" s="167">
        <v>1.4574262025780049</v>
      </c>
      <c r="J146" s="167">
        <v>0.25453191694480015</v>
      </c>
      <c r="K146" s="167">
        <v>2.3166231777449919</v>
      </c>
      <c r="L146" s="167">
        <v>-0.30478092271865043</v>
      </c>
      <c r="M146" s="167">
        <v>1.8040817029577605</v>
      </c>
      <c r="N146" s="167">
        <v>-0.24291792362240994</v>
      </c>
      <c r="O146" s="167">
        <v>2.1329808156925756</v>
      </c>
    </row>
    <row r="147" spans="1:15" ht="12.75" customHeight="1" x14ac:dyDescent="0.2">
      <c r="B147" s="129" t="s">
        <v>1</v>
      </c>
      <c r="C147" s="167">
        <v>0.20058508463303149</v>
      </c>
      <c r="D147" s="167">
        <v>1.6578720285657988</v>
      </c>
      <c r="E147" s="167">
        <v>-1.8256968502679216</v>
      </c>
      <c r="F147" s="167">
        <v>1.1852816346757944</v>
      </c>
      <c r="G147" s="167">
        <v>2.00086578717944</v>
      </c>
      <c r="H147" s="167">
        <v>-0.52195213604264712</v>
      </c>
      <c r="I147" s="167">
        <v>1.5772840827572576</v>
      </c>
      <c r="J147" s="167">
        <v>-2.8898334964125305</v>
      </c>
      <c r="K147" s="167">
        <v>-1.9038316723674953</v>
      </c>
      <c r="L147" s="167">
        <v>-0.24879104967938659</v>
      </c>
      <c r="M147" s="167">
        <v>1.7449040295809626</v>
      </c>
      <c r="N147" s="167">
        <v>-0.33937948194358025</v>
      </c>
      <c r="O147" s="167">
        <v>0.38750300730727716</v>
      </c>
    </row>
    <row r="148" spans="1:15" ht="12.75" customHeight="1" x14ac:dyDescent="0.2">
      <c r="B148" s="136" t="s">
        <v>2</v>
      </c>
      <c r="C148" s="167">
        <v>0.48123070732686291</v>
      </c>
      <c r="D148" s="167">
        <v>2.3555161295774951</v>
      </c>
      <c r="E148" s="167">
        <v>-2.6372788298995364</v>
      </c>
      <c r="F148" s="167">
        <v>4.1501936915725457</v>
      </c>
      <c r="G148" s="167">
        <v>2.4741785160974583</v>
      </c>
      <c r="H148" s="167">
        <v>-1.7801940426395824</v>
      </c>
      <c r="I148" s="167">
        <v>1.5042563684068755</v>
      </c>
      <c r="J148" s="167">
        <v>-0.53385088219674026</v>
      </c>
      <c r="K148" s="167">
        <v>-2.8243895203036495</v>
      </c>
      <c r="L148" s="167">
        <v>-0.22399027860594556</v>
      </c>
      <c r="M148" s="167">
        <v>2.7263393181155005</v>
      </c>
      <c r="N148" s="167">
        <v>-0.41012989359674457</v>
      </c>
      <c r="O148" s="167">
        <v>0.15512386801039835</v>
      </c>
    </row>
    <row r="149" spans="1:15" ht="12.75" customHeight="1" x14ac:dyDescent="0.2">
      <c r="A149" s="92">
        <v>2018</v>
      </c>
      <c r="B149" s="140" t="s">
        <v>3</v>
      </c>
      <c r="C149" s="167">
        <v>0.7690608521101705</v>
      </c>
      <c r="D149" s="167">
        <v>1.1731710202742551</v>
      </c>
      <c r="E149" s="167">
        <v>2.952373217541826E-2</v>
      </c>
      <c r="F149" s="167">
        <v>6.2138304388605459</v>
      </c>
      <c r="G149" s="167">
        <v>1.4651490194968364</v>
      </c>
      <c r="H149" s="167">
        <v>-1.1648700714911975</v>
      </c>
      <c r="I149" s="167">
        <v>0.97978364109891913</v>
      </c>
      <c r="J149" s="167">
        <v>0.16523904174392534</v>
      </c>
      <c r="K149" s="167">
        <v>1.1454679295532788</v>
      </c>
      <c r="L149" s="167">
        <v>-8.6109534486589201E-2</v>
      </c>
      <c r="M149" s="167">
        <v>2.2527604492194042</v>
      </c>
      <c r="N149" s="167">
        <v>-0.21886436158883305</v>
      </c>
      <c r="O149" s="167">
        <v>0.32569626428511356</v>
      </c>
    </row>
    <row r="150" spans="1:15" ht="12.75" customHeight="1" x14ac:dyDescent="0.2">
      <c r="B150" s="185" t="s">
        <v>4</v>
      </c>
      <c r="C150" s="167">
        <v>1.3035125081432897</v>
      </c>
      <c r="D150" s="167">
        <v>3.1167812652335369</v>
      </c>
      <c r="E150" s="167">
        <v>2.6818333178070031</v>
      </c>
      <c r="F150" s="167">
        <v>2.96437715751936</v>
      </c>
      <c r="G150" s="167">
        <v>-1.2016029681007567</v>
      </c>
      <c r="H150" s="167">
        <v>1.8299089436920823</v>
      </c>
      <c r="I150" s="167">
        <v>0.68046253256903722</v>
      </c>
      <c r="J150" s="167">
        <v>1.106066149387952</v>
      </c>
      <c r="K150" s="167">
        <v>3.4021512208189497</v>
      </c>
      <c r="L150" s="167">
        <v>5.439243593468035E-2</v>
      </c>
      <c r="M150" s="167">
        <v>1.726699269763432</v>
      </c>
      <c r="N150" s="167">
        <v>-0.30730995851681042</v>
      </c>
      <c r="O150" s="167">
        <v>0.94404575334006147</v>
      </c>
    </row>
    <row r="151" spans="1:15" ht="12.75" customHeight="1" x14ac:dyDescent="0.2">
      <c r="B151" s="185" t="s">
        <v>1</v>
      </c>
      <c r="C151" s="167">
        <v>1.3755467482841288</v>
      </c>
      <c r="D151" s="167">
        <v>1.1460410423994594</v>
      </c>
      <c r="E151" s="167">
        <v>3.411130613388802</v>
      </c>
      <c r="F151" s="167">
        <v>2.5400414324093346</v>
      </c>
      <c r="G151" s="167">
        <v>0.55514555883542371</v>
      </c>
      <c r="H151" s="167">
        <v>2.8278197157554308</v>
      </c>
      <c r="I151" s="167">
        <v>0.70125090798838219</v>
      </c>
      <c r="J151" s="167">
        <v>1.1482240439217861</v>
      </c>
      <c r="K151" s="167">
        <v>6.0721683226067302</v>
      </c>
      <c r="L151" s="167">
        <v>0.18906678204280158</v>
      </c>
      <c r="M151" s="167">
        <v>1.5645686738019693</v>
      </c>
      <c r="N151" s="167">
        <v>-0.29790886514576842</v>
      </c>
      <c r="O151" s="167">
        <v>0.69559976662794121</v>
      </c>
    </row>
    <row r="152" spans="1:15" ht="12.75" customHeight="1" x14ac:dyDescent="0.2">
      <c r="B152" s="185" t="s">
        <v>2</v>
      </c>
      <c r="C152" s="167">
        <v>1.7574323469136566</v>
      </c>
      <c r="D152" s="167">
        <v>2.0285957880737948</v>
      </c>
      <c r="E152" s="167">
        <v>3.8828382848567378</v>
      </c>
      <c r="F152" s="167">
        <v>2.4565643121543967</v>
      </c>
      <c r="G152" s="167">
        <v>-1.556412048826139</v>
      </c>
      <c r="H152" s="167">
        <v>4.9766603842975377</v>
      </c>
      <c r="I152" s="167">
        <v>0.81014950372293448</v>
      </c>
      <c r="J152" s="167">
        <v>1.0075598764833993</v>
      </c>
      <c r="K152" s="167">
        <v>6.6674276909500119</v>
      </c>
      <c r="L152" s="167">
        <v>0.82103660195151917</v>
      </c>
      <c r="M152" s="167">
        <v>0.60701688260647035</v>
      </c>
      <c r="N152" s="167">
        <v>0.47847291126117408</v>
      </c>
      <c r="O152" s="167">
        <v>1.6632811095735445</v>
      </c>
    </row>
    <row r="153" spans="1:15" ht="12.75" customHeight="1" x14ac:dyDescent="0.2">
      <c r="A153" s="92">
        <v>2019</v>
      </c>
      <c r="B153" s="140" t="s">
        <v>3</v>
      </c>
      <c r="C153" s="167">
        <v>1.5089230796021091</v>
      </c>
      <c r="D153" s="167">
        <v>2.5487549456601588</v>
      </c>
      <c r="E153" s="167">
        <v>2.7934049107829928</v>
      </c>
      <c r="F153" s="167">
        <v>-1.0848670171020203</v>
      </c>
      <c r="G153" s="167">
        <v>-1.8369739650076267</v>
      </c>
      <c r="H153" s="167">
        <v>7.0995548342503989</v>
      </c>
      <c r="I153" s="167">
        <v>0.89515672767765952</v>
      </c>
      <c r="J153" s="167">
        <v>-0.38604561461681453</v>
      </c>
      <c r="K153" s="167">
        <v>2.0940465974615963</v>
      </c>
      <c r="L153" s="167">
        <v>0.97145656827122284</v>
      </c>
      <c r="M153" s="167">
        <v>-0.16604455512863048</v>
      </c>
      <c r="N153" s="167">
        <v>0.37249349419949951</v>
      </c>
      <c r="O153" s="167">
        <v>4.1797692185803426</v>
      </c>
    </row>
    <row r="154" spans="1:15" ht="12.75" customHeight="1" x14ac:dyDescent="0.2">
      <c r="A154" s="84"/>
      <c r="B154" s="84"/>
      <c r="C154" s="167"/>
      <c r="D154" s="167"/>
      <c r="E154" s="167"/>
      <c r="F154" s="167"/>
      <c r="G154" s="167"/>
      <c r="H154" s="167"/>
      <c r="I154" s="167"/>
      <c r="J154" s="167"/>
      <c r="K154" s="167"/>
      <c r="L154" s="167"/>
      <c r="M154" s="167"/>
      <c r="N154" s="167"/>
      <c r="O154" s="167"/>
    </row>
    <row r="155" spans="1:15" ht="12.75" customHeight="1" x14ac:dyDescent="0.2">
      <c r="A155" s="87" t="s">
        <v>227</v>
      </c>
      <c r="B155" s="86"/>
      <c r="C155" s="167"/>
      <c r="D155" s="167"/>
      <c r="E155" s="167"/>
      <c r="F155" s="167"/>
      <c r="G155" s="167"/>
      <c r="H155" s="167"/>
      <c r="I155" s="167"/>
      <c r="J155" s="167"/>
      <c r="K155" s="167"/>
      <c r="L155" s="167"/>
      <c r="M155" s="167"/>
      <c r="N155" s="167"/>
      <c r="O155" s="167"/>
    </row>
    <row r="156" spans="1:15" ht="12.75" customHeight="1" x14ac:dyDescent="0.2">
      <c r="A156" s="138">
        <v>2016</v>
      </c>
      <c r="B156" s="138" t="s">
        <v>3</v>
      </c>
      <c r="C156" s="167">
        <v>0.18156507609951689</v>
      </c>
      <c r="D156" s="167">
        <v>1.3121029642551889</v>
      </c>
      <c r="E156" s="167">
        <v>-2.3683192892898859</v>
      </c>
      <c r="F156" s="167">
        <v>3.3498402163590413</v>
      </c>
      <c r="G156" s="167">
        <v>6.2221110822080732</v>
      </c>
      <c r="H156" s="167">
        <v>-0.98139067980169159</v>
      </c>
      <c r="I156" s="167">
        <v>1.6243796165938278</v>
      </c>
      <c r="J156" s="167">
        <v>-2.2634222822598957</v>
      </c>
      <c r="K156" s="167">
        <v>-3.7210889917900545</v>
      </c>
      <c r="L156" s="167">
        <v>-0.4940928773055191</v>
      </c>
      <c r="M156" s="167">
        <v>0.40847478122437053</v>
      </c>
      <c r="N156" s="167">
        <v>0.63642747982387959</v>
      </c>
      <c r="O156" s="167">
        <v>-2.4630084489308359</v>
      </c>
    </row>
    <row r="157" spans="1:15" ht="12.75" customHeight="1" x14ac:dyDescent="0.2">
      <c r="A157" s="138"/>
      <c r="B157" s="138" t="s">
        <v>4</v>
      </c>
      <c r="C157" s="167">
        <v>0.46844382668624007</v>
      </c>
      <c r="D157" s="167">
        <v>1.5495648892762972</v>
      </c>
      <c r="E157" s="167">
        <v>-1.9128575460990618</v>
      </c>
      <c r="F157" s="167">
        <v>3.8009289872725986</v>
      </c>
      <c r="G157" s="167">
        <v>4.1861777508675146</v>
      </c>
      <c r="H157" s="167">
        <v>3.1523606678795915</v>
      </c>
      <c r="I157" s="167">
        <v>1.5534611841244867</v>
      </c>
      <c r="J157" s="167">
        <v>-3.9043238273847294</v>
      </c>
      <c r="K157" s="167">
        <v>-3.3613418947145135</v>
      </c>
      <c r="L157" s="167">
        <v>-0.14010773802597498</v>
      </c>
      <c r="M157" s="167">
        <v>0.4191850079686219</v>
      </c>
      <c r="N157" s="167">
        <v>0.22383146478338745</v>
      </c>
      <c r="O157" s="167">
        <v>-0.58348874777448145</v>
      </c>
    </row>
    <row r="158" spans="1:15" ht="12.75" customHeight="1" x14ac:dyDescent="0.2">
      <c r="A158" s="138"/>
      <c r="B158" s="138" t="s">
        <v>1</v>
      </c>
      <c r="C158" s="167">
        <v>1.0598828224365491</v>
      </c>
      <c r="D158" s="167">
        <v>1.6281888308390933</v>
      </c>
      <c r="E158" s="167">
        <v>-0.83671245848913145</v>
      </c>
      <c r="F158" s="167">
        <v>3.0422562155765718</v>
      </c>
      <c r="G158" s="167">
        <v>2.1727836794091644</v>
      </c>
      <c r="H158" s="167">
        <v>7.3942579519747369</v>
      </c>
      <c r="I158" s="167">
        <v>1.2314491452527392</v>
      </c>
      <c r="J158" s="167">
        <v>-3.1737782893138444</v>
      </c>
      <c r="K158" s="167">
        <v>-1.7949911758875459</v>
      </c>
      <c r="L158" s="167">
        <v>3.6438541711163452E-3</v>
      </c>
      <c r="M158" s="167">
        <v>0.30391338419644853</v>
      </c>
      <c r="N158" s="167">
        <v>-4.0449771131861212E-2</v>
      </c>
      <c r="O158" s="167">
        <v>3.7656233276213413</v>
      </c>
    </row>
    <row r="159" spans="1:15" ht="12.75" customHeight="1" x14ac:dyDescent="0.2">
      <c r="A159" s="138"/>
      <c r="B159" s="138" t="s">
        <v>2</v>
      </c>
      <c r="C159" s="167">
        <v>1.4144066722255246</v>
      </c>
      <c r="D159" s="167">
        <v>1.9941405417516478</v>
      </c>
      <c r="E159" s="167">
        <v>1.4892708432455493E-2</v>
      </c>
      <c r="F159" s="167">
        <v>1.4614054801740082</v>
      </c>
      <c r="G159" s="167">
        <v>1.3004161664598257</v>
      </c>
      <c r="H159" s="167">
        <v>9.5059492424281018</v>
      </c>
      <c r="I159" s="167">
        <v>0.96187300411639853</v>
      </c>
      <c r="J159" s="167">
        <v>-1.970271526230519</v>
      </c>
      <c r="K159" s="167">
        <v>0.87233830760125386</v>
      </c>
      <c r="L159" s="167">
        <v>6.073276348287493E-2</v>
      </c>
      <c r="M159" s="167">
        <v>0.19769359238037509</v>
      </c>
      <c r="N159" s="167">
        <v>-0.18215443725021885</v>
      </c>
      <c r="O159" s="167">
        <v>3.7516971102599825</v>
      </c>
    </row>
    <row r="160" spans="1:15" ht="12.75" customHeight="1" x14ac:dyDescent="0.2">
      <c r="A160" s="138">
        <v>2017</v>
      </c>
      <c r="B160" s="138" t="s">
        <v>3</v>
      </c>
      <c r="C160" s="167">
        <v>1.5595231752216705</v>
      </c>
      <c r="D160" s="167">
        <v>1.4140155649409252</v>
      </c>
      <c r="E160" s="167">
        <v>0.9926313705633163</v>
      </c>
      <c r="F160" s="167">
        <v>-0.76182674680421769</v>
      </c>
      <c r="G160" s="167">
        <v>1.969339312508481</v>
      </c>
      <c r="H160" s="167">
        <v>7.7752988979933662</v>
      </c>
      <c r="I160" s="167">
        <v>0.72790896646549186</v>
      </c>
      <c r="J160" s="167">
        <v>0.85331033132081302</v>
      </c>
      <c r="K160" s="167">
        <v>3.1752243790821808</v>
      </c>
      <c r="L160" s="167">
        <v>-3.425783447654851E-2</v>
      </c>
      <c r="M160" s="167">
        <v>0.1770357514603802</v>
      </c>
      <c r="N160" s="167">
        <v>-0.10748373986210424</v>
      </c>
      <c r="O160" s="167">
        <v>4.7322113029667747</v>
      </c>
    </row>
    <row r="161" spans="1:15" ht="12.75" customHeight="1" x14ac:dyDescent="0.2">
      <c r="A161" s="138"/>
      <c r="B161" s="138" t="s">
        <v>4</v>
      </c>
      <c r="C161" s="167">
        <v>1.413383268779512</v>
      </c>
      <c r="D161" s="167">
        <v>0.9180635845099232</v>
      </c>
      <c r="E161" s="167">
        <v>0.80124430389875556</v>
      </c>
      <c r="F161" s="167">
        <v>-1.8900667343408486</v>
      </c>
      <c r="G161" s="167">
        <v>3.3550929153551436</v>
      </c>
      <c r="H161" s="167">
        <v>5.0054800946637812</v>
      </c>
      <c r="I161" s="167">
        <v>0.85001701872654678</v>
      </c>
      <c r="J161" s="167">
        <v>2.0513724799898228</v>
      </c>
      <c r="K161" s="167">
        <v>3.8340784749244392</v>
      </c>
      <c r="L161" s="167">
        <v>-0.15635158639220492</v>
      </c>
      <c r="M161" s="167">
        <v>0.57755462025440352</v>
      </c>
      <c r="N161" s="167">
        <v>-7.9402358879718804E-2</v>
      </c>
      <c r="O161" s="167">
        <v>4.1044687742893871</v>
      </c>
    </row>
    <row r="162" spans="1:15" x14ac:dyDescent="0.2">
      <c r="A162" s="138"/>
      <c r="B162" s="138" t="s">
        <v>1</v>
      </c>
      <c r="C162" s="167">
        <v>0.94879099436181491</v>
      </c>
      <c r="D162" s="167">
        <v>0.95238158983180199</v>
      </c>
      <c r="E162" s="167">
        <v>2.1520798932499474E-3</v>
      </c>
      <c r="F162" s="167">
        <v>-1.4673710941539895</v>
      </c>
      <c r="G162" s="167">
        <v>3.2112962244251122</v>
      </c>
      <c r="H162" s="167">
        <v>2.0479291974379237</v>
      </c>
      <c r="I162" s="167">
        <v>1.1332302299724688</v>
      </c>
      <c r="J162" s="167">
        <v>0.90365179918207161</v>
      </c>
      <c r="K162" s="167">
        <v>2.6635147487390327</v>
      </c>
      <c r="L162" s="167">
        <v>-0.22761659366663878</v>
      </c>
      <c r="M162" s="167">
        <v>1.0185722288078125</v>
      </c>
      <c r="N162" s="167">
        <v>-0.185890334825217</v>
      </c>
      <c r="O162" s="167">
        <v>2.4598765578141979</v>
      </c>
    </row>
    <row r="163" spans="1:15" x14ac:dyDescent="0.2">
      <c r="A163" s="138"/>
      <c r="B163" s="92" t="s">
        <v>2</v>
      </c>
      <c r="C163" s="167">
        <v>0.67050204617433451</v>
      </c>
      <c r="D163" s="167">
        <v>1.1307645663406873</v>
      </c>
      <c r="E163" s="167">
        <v>-1.0854919984989664</v>
      </c>
      <c r="F163" s="167">
        <v>9.1279425133933501E-2</v>
      </c>
      <c r="G163" s="167">
        <v>3.4721951083822091</v>
      </c>
      <c r="H163" s="167">
        <v>-0.27697995448768609</v>
      </c>
      <c r="I163" s="167">
        <v>1.3488805586819694</v>
      </c>
      <c r="J163" s="167">
        <v>0.422081366971085</v>
      </c>
      <c r="K163" s="167">
        <v>0.51453652336657285</v>
      </c>
      <c r="L163" s="167">
        <v>-0.27705197049631636</v>
      </c>
      <c r="M163" s="167">
        <v>1.7058740264025971</v>
      </c>
      <c r="N163" s="167">
        <v>-0.24673102648728218</v>
      </c>
      <c r="O163" s="167">
        <v>1.7691465816524783</v>
      </c>
    </row>
    <row r="164" spans="1:15" x14ac:dyDescent="0.2">
      <c r="A164" s="92">
        <v>2018</v>
      </c>
      <c r="B164" s="140" t="s">
        <v>3</v>
      </c>
      <c r="C164" s="167">
        <v>0.55009323400923904</v>
      </c>
      <c r="D164" s="167">
        <v>1.3444591592480606</v>
      </c>
      <c r="E164" s="167">
        <v>-1.2966905230206436</v>
      </c>
      <c r="F164" s="167">
        <v>2.6224466733425089</v>
      </c>
      <c r="G164" s="167">
        <v>2.9093845082493175</v>
      </c>
      <c r="H164" s="167">
        <v>-0.94102164539758348</v>
      </c>
      <c r="I164" s="167">
        <v>1.3788052940182922</v>
      </c>
      <c r="J164" s="167">
        <v>-0.76332975897105371</v>
      </c>
      <c r="K164" s="167">
        <v>-0.33813675529341936</v>
      </c>
      <c r="L164" s="167">
        <v>-0.21598712932630804</v>
      </c>
      <c r="M164" s="167">
        <v>2.1320191979627481</v>
      </c>
      <c r="N164" s="167">
        <v>-0.30281773861813122</v>
      </c>
      <c r="O164" s="167">
        <v>0.74373093705980864</v>
      </c>
    </row>
    <row r="165" spans="1:15" x14ac:dyDescent="0.2">
      <c r="B165" s="185" t="s">
        <v>4</v>
      </c>
      <c r="C165" s="167">
        <v>0.68868729648760052</v>
      </c>
      <c r="D165" s="167">
        <v>2.0755122034261433</v>
      </c>
      <c r="E165" s="167">
        <v>-0.45373456874905571</v>
      </c>
      <c r="F165" s="167">
        <v>3.6170860415575845</v>
      </c>
      <c r="G165" s="167">
        <v>1.1732524745337827</v>
      </c>
      <c r="H165" s="167">
        <v>-0.41760523903727176</v>
      </c>
      <c r="I165" s="167">
        <v>1.1834656153626781</v>
      </c>
      <c r="J165" s="167">
        <v>-0.55266227654438183</v>
      </c>
      <c r="K165" s="167">
        <v>-5.3718140855679053E-2</v>
      </c>
      <c r="L165" s="167">
        <v>-0.12622702726559965</v>
      </c>
      <c r="M165" s="167">
        <v>2.1110395164096474</v>
      </c>
      <c r="N165" s="167">
        <v>-0.31893579947961825</v>
      </c>
      <c r="O165" s="167">
        <v>0.45339804684893181</v>
      </c>
    </row>
    <row r="166" spans="1:15" x14ac:dyDescent="0.2">
      <c r="B166" s="185" t="s">
        <v>1</v>
      </c>
      <c r="C166" s="167">
        <v>0.98263695351155889</v>
      </c>
      <c r="D166" s="167">
        <v>1.9443630862890302</v>
      </c>
      <c r="E166" s="167">
        <v>0.8509673481716078</v>
      </c>
      <c r="F166" s="167">
        <v>3.952972955817188</v>
      </c>
      <c r="G166" s="167">
        <v>0.81816299053548391</v>
      </c>
      <c r="H166" s="167">
        <v>0.42142688079879065</v>
      </c>
      <c r="I166" s="167">
        <v>0.96490208838534386</v>
      </c>
      <c r="J166" s="167">
        <v>0.46747472934238488</v>
      </c>
      <c r="K166" s="167">
        <v>1.9134989374085194</v>
      </c>
      <c r="L166" s="167">
        <v>-1.6757200052680332E-2</v>
      </c>
      <c r="M166" s="167">
        <v>2.0639196066078114</v>
      </c>
      <c r="N166" s="167">
        <v>-0.30854831460442256</v>
      </c>
      <c r="O166" s="167">
        <v>0.5304278288245996</v>
      </c>
    </row>
    <row r="167" spans="1:15" x14ac:dyDescent="0.2">
      <c r="B167" s="185" t="s">
        <v>2</v>
      </c>
      <c r="C167" s="167">
        <v>1.3017269785862027</v>
      </c>
      <c r="D167" s="167">
        <v>1.8643889229643094</v>
      </c>
      <c r="E167" s="167">
        <v>2.496608244502184</v>
      </c>
      <c r="F167" s="167">
        <v>3.5227010696663825</v>
      </c>
      <c r="G167" s="167">
        <v>-0.19076506744804078</v>
      </c>
      <c r="H167" s="167">
        <v>2.1116553528205486</v>
      </c>
      <c r="I167" s="167">
        <v>0.79269827263101433</v>
      </c>
      <c r="J167" s="167">
        <v>0.85458075844424286</v>
      </c>
      <c r="K167" s="167">
        <v>4.2984769763332622</v>
      </c>
      <c r="L167" s="167">
        <v>0.24443986148385477</v>
      </c>
      <c r="M167" s="167">
        <v>1.5340259821293358</v>
      </c>
      <c r="N167" s="167">
        <v>-8.7004694305917951E-2</v>
      </c>
      <c r="O167" s="167">
        <v>0.90608083139154871</v>
      </c>
    </row>
    <row r="168" spans="1:15" x14ac:dyDescent="0.2">
      <c r="A168" s="92">
        <v>2019</v>
      </c>
      <c r="B168" s="140" t="s">
        <v>3</v>
      </c>
      <c r="C168" s="167">
        <v>1.4865905999790385</v>
      </c>
      <c r="D168" s="167">
        <v>2.207087709766526</v>
      </c>
      <c r="E168" s="167">
        <v>3.1906534858978404</v>
      </c>
      <c r="F168" s="167">
        <v>1.6963335531927157</v>
      </c>
      <c r="G168" s="167">
        <v>-1.0194590245676949</v>
      </c>
      <c r="H168" s="167">
        <v>4.1778678173938886</v>
      </c>
      <c r="I168" s="167">
        <v>0.77194020664657614</v>
      </c>
      <c r="J168" s="167">
        <v>0.71506424494045007</v>
      </c>
      <c r="K168" s="167">
        <v>4.5321207680070899</v>
      </c>
      <c r="L168" s="167">
        <v>0.50891773545247077</v>
      </c>
      <c r="M168" s="167">
        <v>0.92886737679145881</v>
      </c>
      <c r="N168" s="167">
        <v>6.0824077330266846E-2</v>
      </c>
      <c r="O168" s="167">
        <v>1.874292769720995</v>
      </c>
    </row>
    <row r="169" spans="1:15" x14ac:dyDescent="0.2">
      <c r="A169" s="143" t="s">
        <v>229</v>
      </c>
      <c r="B169" s="143"/>
      <c r="C169" s="143"/>
      <c r="D169" s="143"/>
      <c r="E169" s="143"/>
      <c r="F169" s="143"/>
      <c r="G169" s="143"/>
      <c r="H169" s="143"/>
      <c r="I169" s="143"/>
      <c r="J169" s="143"/>
      <c r="K169" s="143"/>
      <c r="L169" s="143"/>
      <c r="M169" s="143"/>
      <c r="N169" s="143"/>
      <c r="O169" s="143"/>
    </row>
    <row r="170" spans="1:15" ht="12.75" customHeight="1" x14ac:dyDescent="0.2">
      <c r="A170" s="190" t="s">
        <v>213</v>
      </c>
      <c r="B170" s="190"/>
      <c r="C170" s="190"/>
      <c r="D170" s="190"/>
      <c r="E170" s="190"/>
      <c r="F170" s="190"/>
      <c r="G170" s="190"/>
      <c r="H170" s="191"/>
      <c r="I170" s="120"/>
      <c r="J170" s="120"/>
      <c r="K170" s="120"/>
      <c r="L170" s="120"/>
      <c r="M170" s="120"/>
      <c r="N170" s="120"/>
      <c r="O170" s="120"/>
    </row>
    <row r="171" spans="1:15" ht="12.75" customHeight="1" x14ac:dyDescent="0.2">
      <c r="A171" s="365" t="s">
        <v>17</v>
      </c>
      <c r="B171" s="365"/>
      <c r="C171" s="365"/>
      <c r="D171" s="365"/>
      <c r="E171" s="365"/>
      <c r="F171" s="365"/>
      <c r="G171" s="365"/>
      <c r="H171" s="368"/>
      <c r="I171" s="120"/>
      <c r="J171" s="120"/>
      <c r="K171" s="120"/>
      <c r="L171" s="120"/>
      <c r="M171" s="120"/>
      <c r="N171" s="120"/>
      <c r="O171" s="120"/>
    </row>
    <row r="172" spans="1:15" ht="12.75" customHeight="1" x14ac:dyDescent="0.2">
      <c r="A172" s="362" t="s">
        <v>214</v>
      </c>
      <c r="B172" s="362"/>
      <c r="C172" s="362"/>
      <c r="D172" s="362"/>
      <c r="E172" s="362"/>
      <c r="F172" s="362"/>
      <c r="G172" s="362"/>
      <c r="H172" s="363"/>
    </row>
    <row r="173" spans="1:15" ht="12.75" customHeight="1" x14ac:dyDescent="0.2">
      <c r="A173" s="190" t="s">
        <v>228</v>
      </c>
    </row>
  </sheetData>
  <mergeCells count="3">
    <mergeCell ref="A171:H171"/>
    <mergeCell ref="A1:O1"/>
    <mergeCell ref="A3:D3"/>
  </mergeCells>
  <pageMargins left="0.55118110236220474" right="0.55118110236220474" top="0.78740157480314965" bottom="0.78740157480314965" header="0.51181102362204722" footer="0.51181102362204722"/>
  <pageSetup paperSize="9" scale="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W411"/>
  <sheetViews>
    <sheetView zoomScaleNormal="100" zoomScaleSheetLayoutView="85" workbookViewId="0">
      <pane ySplit="11" topLeftCell="A12" activePane="bottomLeft" state="frozen"/>
      <selection activeCell="B6" sqref="B6"/>
      <selection pane="bottomLeft" sqref="A1:N1"/>
    </sheetView>
  </sheetViews>
  <sheetFormatPr defaultRowHeight="7.35" customHeight="1" x14ac:dyDescent="0.2"/>
  <cols>
    <col min="1" max="1" customWidth="true" style="128" width="6.7109375" collapsed="false"/>
    <col min="2" max="2" customWidth="true" style="94" width="6.0" collapsed="false"/>
    <col min="3" max="3" customWidth="true" style="120" width="16.0" collapsed="false"/>
    <col min="4" max="4" bestFit="true" customWidth="true" style="120" width="12.140625" collapsed="false"/>
    <col min="5" max="5" customWidth="true" style="120" width="15.5703125" collapsed="false"/>
    <col min="6" max="6" customWidth="true" style="119" width="12.7109375" collapsed="false"/>
    <col min="7" max="7" customWidth="true" style="119" width="14.28515625" collapsed="false"/>
    <col min="8" max="8" customWidth="true" style="116" width="18.140625" collapsed="false"/>
    <col min="9" max="9" customWidth="true" style="119" width="17.7109375" collapsed="false"/>
    <col min="10" max="10" customWidth="true" style="116" width="16.7109375" collapsed="false"/>
    <col min="11" max="11" customWidth="true" style="116" width="13.7109375" collapsed="false"/>
    <col min="12" max="12" customWidth="true" style="116" width="15.85546875" collapsed="false"/>
    <col min="13" max="13" customWidth="true" style="120" width="14.0" collapsed="false"/>
    <col min="14" max="14" customWidth="true" style="120" width="14.7109375" collapsed="false"/>
    <col min="15" max="16384" style="99" width="9.140625" collapsed="false"/>
  </cols>
  <sheetData>
    <row r="1" spans="1:231" s="223" customFormat="1" ht="58.5" customHeight="1" x14ac:dyDescent="0.2">
      <c r="A1" s="372" t="s">
        <v>261</v>
      </c>
      <c r="B1" s="373"/>
      <c r="C1" s="373"/>
      <c r="D1" s="373"/>
      <c r="E1" s="373"/>
      <c r="F1" s="373"/>
      <c r="G1" s="373"/>
      <c r="H1" s="373"/>
      <c r="I1" s="373"/>
      <c r="J1" s="373"/>
      <c r="K1" s="373"/>
      <c r="L1" s="373"/>
      <c r="M1" s="374"/>
      <c r="N1" s="374"/>
    </row>
    <row r="2" spans="1:231" s="223" customFormat="1" ht="12.75" x14ac:dyDescent="0.2">
      <c r="A2" s="144"/>
      <c r="B2" s="207"/>
      <c r="C2" s="208"/>
      <c r="D2" s="208"/>
      <c r="E2" s="208"/>
      <c r="F2" s="241"/>
      <c r="G2" s="241"/>
      <c r="H2" s="224"/>
      <c r="I2" s="241"/>
      <c r="J2" s="224"/>
      <c r="K2" s="224"/>
      <c r="L2" s="224"/>
      <c r="M2" s="208"/>
      <c r="N2" s="208"/>
    </row>
    <row r="3" spans="1:231" s="243" customFormat="1" ht="18" x14ac:dyDescent="0.25">
      <c r="A3" s="285" t="s">
        <v>293</v>
      </c>
      <c r="B3" s="285"/>
      <c r="C3" s="285"/>
      <c r="D3" s="108"/>
      <c r="E3" s="108"/>
      <c r="F3" s="118"/>
      <c r="G3" s="118"/>
      <c r="H3" s="242"/>
      <c r="J3" s="244"/>
      <c r="K3" s="244"/>
      <c r="L3" s="242"/>
      <c r="M3" s="108"/>
      <c r="N3" s="108"/>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row>
    <row r="4" spans="1:231" s="243" customFormat="1" ht="18.75" thickBot="1" x14ac:dyDescent="0.3">
      <c r="A4" s="245"/>
      <c r="B4" s="246"/>
      <c r="C4" s="247"/>
      <c r="D4" s="247"/>
      <c r="E4" s="247"/>
      <c r="F4" s="248"/>
      <c r="G4" s="248"/>
      <c r="H4" s="249"/>
      <c r="I4" s="249"/>
      <c r="J4" s="249"/>
      <c r="K4" s="249"/>
      <c r="L4" s="249"/>
      <c r="M4" s="247"/>
      <c r="N4" s="286" t="s">
        <v>268</v>
      </c>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row>
    <row r="5" spans="1:231" s="243" customFormat="1" ht="16.5" customHeight="1" x14ac:dyDescent="0.2">
      <c r="A5" s="250"/>
      <c r="B5" s="251"/>
      <c r="C5" s="108"/>
      <c r="D5" s="108"/>
      <c r="E5" s="108"/>
      <c r="F5" s="375" t="s">
        <v>16</v>
      </c>
      <c r="G5" s="376"/>
      <c r="H5" s="376"/>
      <c r="I5" s="376"/>
      <c r="J5" s="376"/>
      <c r="K5" s="376"/>
      <c r="L5" s="376"/>
      <c r="M5" s="108"/>
      <c r="N5" s="108"/>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row>
    <row r="6" spans="1:231" s="243" customFormat="1" ht="52.5" customHeight="1" x14ac:dyDescent="0.2">
      <c r="A6" s="250"/>
      <c r="B6" s="251"/>
      <c r="C6" s="255" t="s">
        <v>27</v>
      </c>
      <c r="D6" s="255" t="s">
        <v>20</v>
      </c>
      <c r="E6" s="255" t="s">
        <v>251</v>
      </c>
      <c r="F6" s="256" t="s">
        <v>38</v>
      </c>
      <c r="G6" s="256" t="s">
        <v>39</v>
      </c>
      <c r="H6" s="256" t="s">
        <v>44</v>
      </c>
      <c r="I6" s="256" t="s">
        <v>72</v>
      </c>
      <c r="J6" s="256" t="s">
        <v>74</v>
      </c>
      <c r="K6" s="256" t="s">
        <v>28</v>
      </c>
      <c r="L6" s="256" t="s">
        <v>75</v>
      </c>
      <c r="M6" s="255" t="s">
        <v>36</v>
      </c>
      <c r="N6" s="255" t="s">
        <v>37</v>
      </c>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row>
    <row r="7" spans="1:231" s="253" customFormat="1" ht="12.75" x14ac:dyDescent="0.2">
      <c r="A7" s="117"/>
      <c r="B7" s="252"/>
      <c r="C7" s="257"/>
      <c r="D7" s="257"/>
      <c r="E7" s="257"/>
      <c r="F7" s="258"/>
      <c r="G7" s="258"/>
      <c r="H7" s="256"/>
      <c r="I7" s="236"/>
      <c r="J7" s="259"/>
      <c r="K7" s="259"/>
      <c r="L7" s="260"/>
      <c r="M7" s="257"/>
      <c r="N7" s="257"/>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row>
    <row r="8" spans="1:231" s="253" customFormat="1" ht="13.5" thickBot="1" x14ac:dyDescent="0.25">
      <c r="A8" s="117" t="s">
        <v>45</v>
      </c>
      <c r="B8" s="252"/>
      <c r="C8" s="257" t="s">
        <v>47</v>
      </c>
      <c r="D8" s="257" t="s">
        <v>40</v>
      </c>
      <c r="E8" s="257" t="s">
        <v>12</v>
      </c>
      <c r="F8" s="257" t="s">
        <v>41</v>
      </c>
      <c r="G8" s="257" t="s">
        <v>42</v>
      </c>
      <c r="H8" s="261" t="s">
        <v>69</v>
      </c>
      <c r="I8" s="262" t="s">
        <v>73</v>
      </c>
      <c r="J8" s="261" t="s">
        <v>68</v>
      </c>
      <c r="K8" s="261" t="s">
        <v>43</v>
      </c>
      <c r="L8" s="263" t="s">
        <v>283</v>
      </c>
      <c r="M8" s="257" t="s">
        <v>14</v>
      </c>
      <c r="N8" s="257" t="s">
        <v>13</v>
      </c>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223"/>
      <c r="EE8" s="223"/>
      <c r="EF8" s="223"/>
      <c r="EG8" s="223"/>
      <c r="EH8" s="223"/>
      <c r="EI8" s="223"/>
      <c r="EJ8" s="223"/>
      <c r="EK8" s="223"/>
      <c r="EL8" s="223"/>
      <c r="EM8" s="223"/>
      <c r="EN8" s="223"/>
      <c r="EO8" s="223"/>
      <c r="EP8" s="223"/>
      <c r="EQ8" s="223"/>
      <c r="ER8" s="223"/>
      <c r="ES8" s="223"/>
      <c r="ET8" s="223"/>
      <c r="EU8" s="223"/>
      <c r="EV8" s="223"/>
      <c r="EW8" s="223"/>
      <c r="EX8" s="223"/>
      <c r="EY8" s="223"/>
      <c r="EZ8" s="223"/>
      <c r="FA8" s="223"/>
      <c r="FB8" s="223"/>
      <c r="FC8" s="223"/>
      <c r="FD8" s="223"/>
      <c r="FE8" s="223"/>
      <c r="FF8" s="223"/>
      <c r="FG8" s="223"/>
      <c r="FH8" s="223"/>
      <c r="FI8" s="223"/>
      <c r="FJ8" s="223"/>
      <c r="FK8" s="223"/>
      <c r="FL8" s="223"/>
      <c r="FM8" s="223"/>
      <c r="FN8" s="223"/>
      <c r="FO8" s="223"/>
      <c r="FP8" s="223"/>
      <c r="FQ8" s="223"/>
      <c r="FR8" s="223"/>
      <c r="FS8" s="223"/>
      <c r="FT8" s="223"/>
      <c r="FU8" s="223"/>
      <c r="FV8" s="223"/>
      <c r="FW8" s="223"/>
      <c r="FX8" s="223"/>
      <c r="FY8" s="223"/>
      <c r="FZ8" s="223"/>
      <c r="GA8" s="223"/>
      <c r="GB8" s="223"/>
      <c r="GC8" s="223"/>
      <c r="GD8" s="223"/>
      <c r="GE8" s="223"/>
      <c r="GF8" s="223"/>
      <c r="GG8" s="223"/>
      <c r="GH8" s="223"/>
      <c r="GI8" s="223"/>
      <c r="GJ8" s="223"/>
      <c r="GK8" s="223"/>
      <c r="GL8" s="223"/>
      <c r="GM8" s="223"/>
      <c r="GN8" s="223"/>
      <c r="GO8" s="223"/>
      <c r="GP8" s="223"/>
      <c r="GQ8" s="223"/>
      <c r="GR8" s="223"/>
      <c r="GS8" s="223"/>
      <c r="GT8" s="223"/>
      <c r="GU8" s="223"/>
      <c r="GV8" s="223"/>
      <c r="GW8" s="223"/>
      <c r="GX8" s="223"/>
      <c r="GY8" s="223"/>
      <c r="GZ8" s="223"/>
      <c r="HA8" s="223"/>
      <c r="HB8" s="223"/>
      <c r="HC8" s="223"/>
      <c r="HD8" s="223"/>
      <c r="HE8" s="223"/>
      <c r="HF8" s="223"/>
      <c r="HG8" s="223"/>
      <c r="HH8" s="223"/>
      <c r="HI8" s="223"/>
      <c r="HJ8" s="223"/>
      <c r="HK8" s="223"/>
      <c r="HL8" s="223"/>
      <c r="HM8" s="223"/>
      <c r="HN8" s="223"/>
      <c r="HO8" s="223"/>
      <c r="HP8" s="223"/>
      <c r="HQ8" s="223"/>
      <c r="HR8" s="223"/>
      <c r="HS8" s="223"/>
      <c r="HT8" s="223"/>
      <c r="HU8" s="223"/>
      <c r="HV8" s="223"/>
      <c r="HW8" s="223"/>
    </row>
    <row r="9" spans="1:231" s="253" customFormat="1" ht="12.75" x14ac:dyDescent="0.2">
      <c r="A9" s="91"/>
      <c r="B9" s="254"/>
      <c r="C9" s="264"/>
      <c r="D9" s="264"/>
      <c r="E9" s="264"/>
      <c r="F9" s="264"/>
      <c r="G9" s="264"/>
      <c r="H9" s="163"/>
      <c r="I9" s="265"/>
      <c r="J9" s="266"/>
      <c r="K9" s="266"/>
      <c r="L9" s="163"/>
      <c r="M9" s="264"/>
      <c r="N9" s="264"/>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c r="EN9" s="223"/>
      <c r="EO9" s="223"/>
      <c r="EP9" s="223"/>
      <c r="EQ9" s="223"/>
      <c r="ER9" s="223"/>
      <c r="ES9" s="223"/>
      <c r="ET9" s="223"/>
      <c r="EU9" s="223"/>
      <c r="EV9" s="223"/>
      <c r="EW9" s="223"/>
      <c r="EX9" s="223"/>
      <c r="EY9" s="223"/>
      <c r="EZ9" s="223"/>
      <c r="FA9" s="223"/>
      <c r="FB9" s="223"/>
      <c r="FC9" s="223"/>
      <c r="FD9" s="223"/>
      <c r="FE9" s="223"/>
      <c r="FF9" s="223"/>
      <c r="FG9" s="223"/>
      <c r="FH9" s="223"/>
      <c r="FI9" s="223"/>
      <c r="FJ9" s="223"/>
      <c r="FK9" s="223"/>
      <c r="FL9" s="223"/>
      <c r="FM9" s="223"/>
      <c r="FN9" s="223"/>
      <c r="FO9" s="223"/>
      <c r="FP9" s="223"/>
      <c r="FQ9" s="223"/>
      <c r="FR9" s="223"/>
      <c r="FS9" s="223"/>
      <c r="FT9" s="223"/>
      <c r="FU9" s="223"/>
      <c r="FV9" s="223"/>
      <c r="FW9" s="223"/>
      <c r="FX9" s="223"/>
      <c r="FY9" s="223"/>
      <c r="FZ9" s="223"/>
      <c r="GA9" s="223"/>
      <c r="GB9" s="223"/>
      <c r="GC9" s="223"/>
      <c r="GD9" s="223"/>
      <c r="GE9" s="223"/>
      <c r="GF9" s="223"/>
      <c r="GG9" s="223"/>
      <c r="GH9" s="223"/>
      <c r="GI9" s="223"/>
      <c r="GJ9" s="223"/>
      <c r="GK9" s="223"/>
      <c r="GL9" s="223"/>
      <c r="GM9" s="223"/>
      <c r="GN9" s="223"/>
      <c r="GO9" s="223"/>
      <c r="GP9" s="223"/>
      <c r="GQ9" s="223"/>
      <c r="GR9" s="223"/>
      <c r="GS9" s="223"/>
      <c r="GT9" s="223"/>
      <c r="GU9" s="223"/>
      <c r="GV9" s="223"/>
      <c r="GW9" s="223"/>
      <c r="GX9" s="223"/>
      <c r="GY9" s="223"/>
      <c r="GZ9" s="223"/>
      <c r="HA9" s="223"/>
      <c r="HB9" s="223"/>
      <c r="HC9" s="223"/>
      <c r="HD9" s="223"/>
      <c r="HE9" s="223"/>
      <c r="HF9" s="223"/>
      <c r="HG9" s="223"/>
      <c r="HH9" s="223"/>
      <c r="HI9" s="223"/>
      <c r="HJ9" s="223"/>
      <c r="HK9" s="223"/>
      <c r="HL9" s="223"/>
      <c r="HM9" s="223"/>
      <c r="HN9" s="223"/>
      <c r="HO9" s="223"/>
      <c r="HP9" s="223"/>
      <c r="HQ9" s="223"/>
      <c r="HR9" s="223"/>
      <c r="HS9" s="223"/>
      <c r="HT9" s="223"/>
      <c r="HU9" s="223"/>
      <c r="HV9" s="223"/>
      <c r="HW9" s="223"/>
    </row>
    <row r="10" spans="1:231" s="223" customFormat="1" ht="14.25" x14ac:dyDescent="0.2">
      <c r="A10" s="132" t="s">
        <v>295</v>
      </c>
      <c r="B10" s="117"/>
      <c r="C10" s="239">
        <v>170.67514949884639</v>
      </c>
      <c r="D10" s="239">
        <v>18.757812224496924</v>
      </c>
      <c r="E10" s="239">
        <v>104.91809803482234</v>
      </c>
      <c r="F10" s="239">
        <v>27.291569697360028</v>
      </c>
      <c r="G10" s="239">
        <v>4.8689536513391545</v>
      </c>
      <c r="H10" s="239">
        <v>14.935945379678223</v>
      </c>
      <c r="I10" s="239">
        <v>16.454221248259685</v>
      </c>
      <c r="J10" s="239">
        <v>8.0401308372178004</v>
      </c>
      <c r="K10" s="239">
        <v>5.4298930126960521</v>
      </c>
      <c r="L10" s="239">
        <v>27.897384208271379</v>
      </c>
      <c r="M10" s="239">
        <v>33.140297433636555</v>
      </c>
      <c r="N10" s="239">
        <v>13.858941805890627</v>
      </c>
    </row>
    <row r="11" spans="1:231" ht="12.75" customHeight="1" x14ac:dyDescent="0.2">
      <c r="C11" s="169"/>
      <c r="D11" s="169"/>
      <c r="E11" s="169"/>
      <c r="F11" s="172"/>
      <c r="G11" s="172"/>
      <c r="H11" s="167"/>
      <c r="I11" s="172"/>
      <c r="J11" s="167"/>
      <c r="K11" s="167"/>
      <c r="L11" s="167"/>
      <c r="M11" s="169"/>
      <c r="N11" s="169"/>
    </row>
    <row r="12" spans="1:231" ht="12.75" customHeight="1" x14ac:dyDescent="0.2">
      <c r="C12" s="169"/>
      <c r="D12" s="169"/>
      <c r="E12" s="169"/>
      <c r="F12" s="172"/>
      <c r="G12" s="172"/>
      <c r="H12" s="167"/>
      <c r="I12" s="172"/>
      <c r="J12" s="167"/>
      <c r="K12" s="167"/>
      <c r="L12" s="167"/>
      <c r="M12" s="169"/>
      <c r="N12" s="169"/>
    </row>
    <row r="13" spans="1:231" s="82" customFormat="1" ht="12.75" x14ac:dyDescent="0.2">
      <c r="A13" s="128">
        <v>1998</v>
      </c>
      <c r="C13" s="169">
        <v>95.461433488964786</v>
      </c>
      <c r="D13" s="169">
        <v>90.819351714698712</v>
      </c>
      <c r="E13" s="169">
        <v>97.866513731088475</v>
      </c>
      <c r="F13" s="169">
        <v>73.871385468446746</v>
      </c>
      <c r="G13" s="169">
        <v>130.0955237200308</v>
      </c>
      <c r="H13" s="169">
        <v>67.007453898593312</v>
      </c>
      <c r="I13" s="169">
        <v>139.94047728304872</v>
      </c>
      <c r="J13" s="169">
        <v>157.00656670264485</v>
      </c>
      <c r="K13" s="169">
        <v>106.04880175263341</v>
      </c>
      <c r="L13" s="169">
        <v>95.771197204170292</v>
      </c>
      <c r="M13" s="169">
        <v>111.8683885109802</v>
      </c>
      <c r="N13" s="169">
        <v>67.122119458078188</v>
      </c>
    </row>
    <row r="14" spans="1:231" s="82" customFormat="1" ht="12.75" x14ac:dyDescent="0.2">
      <c r="A14" s="128">
        <v>1999</v>
      </c>
      <c r="C14" s="169">
        <v>93.801335339142568</v>
      </c>
      <c r="D14" s="169">
        <v>82.028015053175309</v>
      </c>
      <c r="E14" s="169">
        <v>95.275588921281695</v>
      </c>
      <c r="F14" s="169">
        <v>67.483640100571535</v>
      </c>
      <c r="G14" s="169">
        <v>106.40800006751783</v>
      </c>
      <c r="H14" s="169">
        <v>74.355676119920048</v>
      </c>
      <c r="I14" s="169">
        <v>128.73420069461849</v>
      </c>
      <c r="J14" s="169">
        <v>163.92257814126521</v>
      </c>
      <c r="K14" s="169">
        <v>106.77166545359363</v>
      </c>
      <c r="L14" s="169">
        <v>92.809929002851931</v>
      </c>
      <c r="M14" s="169">
        <v>113.05845290864383</v>
      </c>
      <c r="N14" s="169">
        <v>78.908668452722324</v>
      </c>
    </row>
    <row r="15" spans="1:231" s="82" customFormat="1" ht="12.75" x14ac:dyDescent="0.2">
      <c r="A15" s="128">
        <v>2000</v>
      </c>
      <c r="C15" s="169">
        <v>95.651367646622731</v>
      </c>
      <c r="D15" s="169">
        <v>82.664331953647434</v>
      </c>
      <c r="E15" s="169">
        <v>98.053359695532777</v>
      </c>
      <c r="F15" s="169">
        <v>70.800764857321056</v>
      </c>
      <c r="G15" s="169">
        <v>100.7942673542106</v>
      </c>
      <c r="H15" s="169">
        <v>75.067808508815389</v>
      </c>
      <c r="I15" s="169">
        <v>129.25106291652907</v>
      </c>
      <c r="J15" s="169">
        <v>178.11973499490287</v>
      </c>
      <c r="K15" s="169">
        <v>117.38013399034432</v>
      </c>
      <c r="L15" s="169">
        <v>92.086803635032226</v>
      </c>
      <c r="M15" s="169">
        <v>110.55790088587531</v>
      </c>
      <c r="N15" s="169">
        <v>78.306571555229979</v>
      </c>
    </row>
    <row r="16" spans="1:231" s="82" customFormat="1" ht="12.75" x14ac:dyDescent="0.2">
      <c r="A16" s="128">
        <v>2001</v>
      </c>
      <c r="C16" s="169">
        <v>93.301396630195512</v>
      </c>
      <c r="D16" s="169">
        <v>85.306078713523874</v>
      </c>
      <c r="E16" s="169">
        <v>93.361566841706946</v>
      </c>
      <c r="F16" s="169">
        <v>73.261945621756041</v>
      </c>
      <c r="G16" s="169">
        <v>93.956382373839148</v>
      </c>
      <c r="H16" s="169">
        <v>79.488353337226371</v>
      </c>
      <c r="I16" s="169">
        <v>126.43520452824561</v>
      </c>
      <c r="J16" s="169">
        <v>144.20239847494852</v>
      </c>
      <c r="K16" s="169">
        <v>103.36203050783928</v>
      </c>
      <c r="L16" s="169">
        <v>87.984247528561838</v>
      </c>
      <c r="M16" s="169">
        <v>110.24013932325171</v>
      </c>
      <c r="N16" s="169">
        <v>86.873273798926306</v>
      </c>
    </row>
    <row r="17" spans="1:14" s="82" customFormat="1" ht="12.75" x14ac:dyDescent="0.2">
      <c r="A17" s="128">
        <v>2002</v>
      </c>
      <c r="C17" s="169">
        <v>90.389320514705105</v>
      </c>
      <c r="D17" s="169">
        <v>76.121192793491645</v>
      </c>
      <c r="E17" s="169">
        <v>89.981427779550046</v>
      </c>
      <c r="F17" s="169">
        <v>75.377194165885484</v>
      </c>
      <c r="G17" s="169">
        <v>84.641435649722666</v>
      </c>
      <c r="H17" s="169">
        <v>74.561297835143364</v>
      </c>
      <c r="I17" s="169">
        <v>126.82855995646477</v>
      </c>
      <c r="J17" s="169">
        <v>127.58265743440586</v>
      </c>
      <c r="K17" s="169">
        <v>99.637298942416294</v>
      </c>
      <c r="L17" s="169">
        <v>84.242255553557527</v>
      </c>
      <c r="M17" s="169">
        <v>113.19473813094569</v>
      </c>
      <c r="N17" s="169">
        <v>93.412517390117515</v>
      </c>
    </row>
    <row r="18" spans="1:14" s="82" customFormat="1" ht="12.75" x14ac:dyDescent="0.2">
      <c r="A18" s="128">
        <v>2003</v>
      </c>
      <c r="C18" s="169">
        <v>88.406324982555063</v>
      </c>
      <c r="D18" s="169">
        <v>71.213807074267208</v>
      </c>
      <c r="E18" s="169">
        <v>88.002766270592048</v>
      </c>
      <c r="F18" s="169">
        <v>83.924456999777732</v>
      </c>
      <c r="G18" s="169">
        <v>79.803264128756112</v>
      </c>
      <c r="H18" s="169">
        <v>77.869735149842967</v>
      </c>
      <c r="I18" s="169">
        <v>113.33295365526993</v>
      </c>
      <c r="J18" s="169">
        <v>110.90487638250089</v>
      </c>
      <c r="K18" s="169">
        <v>102.64154955827219</v>
      </c>
      <c r="L18" s="169">
        <v>78.926145264534711</v>
      </c>
      <c r="M18" s="169">
        <v>112.33802807149634</v>
      </c>
      <c r="N18" s="169">
        <v>96.313259324775316</v>
      </c>
    </row>
    <row r="19" spans="1:14" s="82" customFormat="1" ht="12.75" x14ac:dyDescent="0.2">
      <c r="A19" s="128">
        <v>2004</v>
      </c>
      <c r="C19" s="169">
        <v>90.043907593232376</v>
      </c>
      <c r="D19" s="169">
        <v>72.834154191406796</v>
      </c>
      <c r="E19" s="169">
        <v>89.573438311933586</v>
      </c>
      <c r="F19" s="169">
        <v>80.156251165034973</v>
      </c>
      <c r="G19" s="169">
        <v>71.702151018805665</v>
      </c>
      <c r="H19" s="169">
        <v>74.693625509605837</v>
      </c>
      <c r="I19" s="169">
        <v>111.63993199236776</v>
      </c>
      <c r="J19" s="169">
        <v>132.13811640531847</v>
      </c>
      <c r="K19" s="169">
        <v>108.54593870332596</v>
      </c>
      <c r="L19" s="169">
        <v>84.86677009373139</v>
      </c>
      <c r="M19" s="169">
        <v>114.30457630822268</v>
      </c>
      <c r="N19" s="169">
        <v>98.188248826895176</v>
      </c>
    </row>
    <row r="20" spans="1:14" s="82" customFormat="1" ht="12.75" x14ac:dyDescent="0.2">
      <c r="A20" s="128">
        <v>2005</v>
      </c>
      <c r="C20" s="169">
        <v>93.544931182450853</v>
      </c>
      <c r="D20" s="169">
        <v>75.850960894297373</v>
      </c>
      <c r="E20" s="169">
        <v>93.77854273748936</v>
      </c>
      <c r="F20" s="169">
        <v>89.491058045999893</v>
      </c>
      <c r="G20" s="169">
        <v>69.405760637585232</v>
      </c>
      <c r="H20" s="169">
        <v>81.228734936569595</v>
      </c>
      <c r="I20" s="169">
        <v>117.91176435506162</v>
      </c>
      <c r="J20" s="169">
        <v>133.28901584899123</v>
      </c>
      <c r="K20" s="169">
        <v>99.01362347794722</v>
      </c>
      <c r="L20" s="169">
        <v>85.496040530380384</v>
      </c>
      <c r="M20" s="169">
        <v>113.12343654155445</v>
      </c>
      <c r="N20" s="169">
        <v>101.13761056608516</v>
      </c>
    </row>
    <row r="21" spans="1:14" s="82" customFormat="1" ht="12.75" x14ac:dyDescent="0.2">
      <c r="A21" s="128">
        <v>2006</v>
      </c>
      <c r="C21" s="169">
        <v>97.14436295710658</v>
      </c>
      <c r="D21" s="169">
        <v>89.461816083611751</v>
      </c>
      <c r="E21" s="169">
        <v>95.76414651241376</v>
      </c>
      <c r="F21" s="169">
        <v>88.692389159676637</v>
      </c>
      <c r="G21" s="169">
        <v>80.327976815823632</v>
      </c>
      <c r="H21" s="169">
        <v>84.80738848473068</v>
      </c>
      <c r="I21" s="169">
        <v>127.87137499312006</v>
      </c>
      <c r="J21" s="169">
        <v>127.09064106394138</v>
      </c>
      <c r="K21" s="169">
        <v>115.21664031911223</v>
      </c>
      <c r="L21" s="169">
        <v>83.231071720541422</v>
      </c>
      <c r="M21" s="169">
        <v>114.88450187681455</v>
      </c>
      <c r="N21" s="169">
        <v>101.10554383589556</v>
      </c>
    </row>
    <row r="22" spans="1:14" s="82" customFormat="1" ht="12.75" x14ac:dyDescent="0.2">
      <c r="A22" s="128">
        <v>2007</v>
      </c>
      <c r="C22" s="169">
        <v>94.362522469670964</v>
      </c>
      <c r="D22" s="169">
        <v>91.54057576130316</v>
      </c>
      <c r="E22" s="169">
        <v>92.422679623824095</v>
      </c>
      <c r="F22" s="169">
        <v>84.907564059371637</v>
      </c>
      <c r="G22" s="169">
        <v>78.738777621015785</v>
      </c>
      <c r="H22" s="169">
        <v>79.443389117414142</v>
      </c>
      <c r="I22" s="169">
        <v>131.3272047924811</v>
      </c>
      <c r="J22" s="169">
        <v>115.13406347903431</v>
      </c>
      <c r="K22" s="169">
        <v>80.084345822369258</v>
      </c>
      <c r="L22" s="169">
        <v>87.045584234442686</v>
      </c>
      <c r="M22" s="169">
        <v>109.93295374532593</v>
      </c>
      <c r="N22" s="169">
        <v>97.9952028617476</v>
      </c>
    </row>
    <row r="23" spans="1:14" s="82" customFormat="1" ht="12.75" x14ac:dyDescent="0.2">
      <c r="A23" s="128">
        <v>2008</v>
      </c>
      <c r="C23" s="169">
        <v>94.999861999363532</v>
      </c>
      <c r="D23" s="169">
        <v>90.545741265636892</v>
      </c>
      <c r="E23" s="169">
        <v>94.18956541539184</v>
      </c>
      <c r="F23" s="169">
        <v>84.263445864821449</v>
      </c>
      <c r="G23" s="169">
        <v>76.87298123650676</v>
      </c>
      <c r="H23" s="169">
        <v>75.962947269033819</v>
      </c>
      <c r="I23" s="169">
        <v>133.80331431029433</v>
      </c>
      <c r="J23" s="169">
        <v>123.58569661738706</v>
      </c>
      <c r="K23" s="169">
        <v>90.943961990003174</v>
      </c>
      <c r="L23" s="169">
        <v>91.252522923207692</v>
      </c>
      <c r="M23" s="169">
        <v>115.22103185384441</v>
      </c>
      <c r="N23" s="169">
        <v>87.495780580866864</v>
      </c>
    </row>
    <row r="24" spans="1:14" s="82" customFormat="1" ht="12.75" x14ac:dyDescent="0.2">
      <c r="A24" s="128">
        <v>2009</v>
      </c>
      <c r="C24" s="169">
        <v>89.490140858629189</v>
      </c>
      <c r="D24" s="169">
        <v>94.205259168656411</v>
      </c>
      <c r="E24" s="169">
        <v>85.02032529477799</v>
      </c>
      <c r="F24" s="169">
        <v>82.715140227536537</v>
      </c>
      <c r="G24" s="169">
        <v>60.521281014366423</v>
      </c>
      <c r="H24" s="169">
        <v>73.954571384851874</v>
      </c>
      <c r="I24" s="169">
        <v>105.52629885365943</v>
      </c>
      <c r="J24" s="169">
        <v>104.83696272008385</v>
      </c>
      <c r="K24" s="169">
        <v>96.096365710043415</v>
      </c>
      <c r="L24" s="169">
        <v>80.799645777000947</v>
      </c>
      <c r="M24" s="169">
        <v>110.34129948231318</v>
      </c>
      <c r="N24" s="169">
        <v>90.331793426868657</v>
      </c>
    </row>
    <row r="25" spans="1:14" s="82" customFormat="1" ht="12.75" x14ac:dyDescent="0.2">
      <c r="A25" s="128">
        <v>2010</v>
      </c>
      <c r="C25" s="169">
        <v>92.381706317758827</v>
      </c>
      <c r="D25" s="169">
        <v>93.019256199047106</v>
      </c>
      <c r="E25" s="169">
        <v>89.771117553755971</v>
      </c>
      <c r="F25" s="169">
        <v>87.11480850616465</v>
      </c>
      <c r="G25" s="169">
        <v>84.629465147646911</v>
      </c>
      <c r="H25" s="169">
        <v>88.99516578908829</v>
      </c>
      <c r="I25" s="169">
        <v>101.83691789385274</v>
      </c>
      <c r="J25" s="169">
        <v>91.735308923711983</v>
      </c>
      <c r="K25" s="169">
        <v>96.255863840437016</v>
      </c>
      <c r="L25" s="169">
        <v>85.518222265859919</v>
      </c>
      <c r="M25" s="169">
        <v>111.79009220725166</v>
      </c>
      <c r="N25" s="169">
        <v>87.622467091941516</v>
      </c>
    </row>
    <row r="26" spans="1:14" s="82" customFormat="1" ht="12.75" x14ac:dyDescent="0.2">
      <c r="A26" s="128">
        <v>2011</v>
      </c>
      <c r="C26" s="169">
        <v>94.27484526693371</v>
      </c>
      <c r="D26" s="169">
        <v>99.119561814682655</v>
      </c>
      <c r="E26" s="169">
        <v>91.598236057443501</v>
      </c>
      <c r="F26" s="169">
        <v>87.024560434777456</v>
      </c>
      <c r="G26" s="169">
        <v>83.126690398444367</v>
      </c>
      <c r="H26" s="169">
        <v>91.203526294888889</v>
      </c>
      <c r="I26" s="169">
        <v>110.3995950601842</v>
      </c>
      <c r="J26" s="169">
        <v>96.560628610574184</v>
      </c>
      <c r="K26" s="169">
        <v>109.41080839871569</v>
      </c>
      <c r="L26" s="169">
        <v>82.645928902118669</v>
      </c>
      <c r="M26" s="169">
        <v>108.49301094493754</v>
      </c>
      <c r="N26" s="169">
        <v>88.098713254075093</v>
      </c>
    </row>
    <row r="27" spans="1:14" s="82" customFormat="1" ht="12.75" x14ac:dyDescent="0.2">
      <c r="A27" s="128">
        <v>2012</v>
      </c>
      <c r="C27" s="169">
        <v>95.99574509239244</v>
      </c>
      <c r="D27" s="169">
        <v>107.22957896888261</v>
      </c>
      <c r="E27" s="169">
        <v>93.170008553613442</v>
      </c>
      <c r="F27" s="169">
        <v>89.710201442285268</v>
      </c>
      <c r="G27" s="169">
        <v>75.190777295612122</v>
      </c>
      <c r="H27" s="169">
        <v>94.534194748447206</v>
      </c>
      <c r="I27" s="169">
        <v>112.79968048826682</v>
      </c>
      <c r="J27" s="169">
        <v>106.4315367006572</v>
      </c>
      <c r="K27" s="169">
        <v>91.875029082623371</v>
      </c>
      <c r="L27" s="169">
        <v>84.399769762650578</v>
      </c>
      <c r="M27" s="169">
        <v>106.87677839256989</v>
      </c>
      <c r="N27" s="169">
        <v>84.35279977745418</v>
      </c>
    </row>
    <row r="28" spans="1:14" s="82" customFormat="1" ht="12.75" x14ac:dyDescent="0.2">
      <c r="A28" s="128">
        <v>2013</v>
      </c>
      <c r="C28" s="169">
        <v>98.117421844494402</v>
      </c>
      <c r="D28" s="169">
        <v>108.35839669392377</v>
      </c>
      <c r="E28" s="169">
        <v>95.479462596552295</v>
      </c>
      <c r="F28" s="169">
        <v>91.652540426015491</v>
      </c>
      <c r="G28" s="169">
        <v>85.77163301599083</v>
      </c>
      <c r="H28" s="169">
        <v>86.60751075303466</v>
      </c>
      <c r="I28" s="169">
        <v>117.445680626311</v>
      </c>
      <c r="J28" s="169">
        <v>103.70514376388853</v>
      </c>
      <c r="K28" s="169">
        <v>97.747432267223061</v>
      </c>
      <c r="L28" s="169">
        <v>90.345434661803637</v>
      </c>
      <c r="M28" s="169">
        <v>111.8207665585133</v>
      </c>
      <c r="N28" s="169">
        <v>83.061956828422211</v>
      </c>
    </row>
    <row r="29" spans="1:14" ht="12.75" customHeight="1" x14ac:dyDescent="0.2">
      <c r="A29" s="128">
        <v>2014</v>
      </c>
      <c r="C29" s="169">
        <v>102.12183912302379</v>
      </c>
      <c r="D29" s="169">
        <v>121.93400250409371</v>
      </c>
      <c r="E29" s="169">
        <v>101.09979216711865</v>
      </c>
      <c r="F29" s="169">
        <v>94.811140435210589</v>
      </c>
      <c r="G29" s="169">
        <v>93.264637909911499</v>
      </c>
      <c r="H29" s="169">
        <v>87.629060844230906</v>
      </c>
      <c r="I29" s="169">
        <v>123.57252166030072</v>
      </c>
      <c r="J29" s="169">
        <v>113.76995164237084</v>
      </c>
      <c r="K29" s="169">
        <v>101.44673987077567</v>
      </c>
      <c r="L29" s="169">
        <v>99.488416015535279</v>
      </c>
      <c r="M29" s="169">
        <v>104.04644248666892</v>
      </c>
      <c r="N29" s="169">
        <v>83.849964337228798</v>
      </c>
    </row>
    <row r="30" spans="1:14" ht="12.75" customHeight="1" x14ac:dyDescent="0.2">
      <c r="A30" s="128">
        <v>2015</v>
      </c>
      <c r="C30" s="169">
        <v>101.94416268919909</v>
      </c>
      <c r="D30" s="169">
        <v>112.68375056364916</v>
      </c>
      <c r="E30" s="169">
        <v>101.1839938476396</v>
      </c>
      <c r="F30" s="169">
        <v>98.779742064934396</v>
      </c>
      <c r="G30" s="169">
        <v>92.986674649299886</v>
      </c>
      <c r="H30" s="169">
        <v>98.591793771156091</v>
      </c>
      <c r="I30" s="169">
        <v>113.78700786655355</v>
      </c>
      <c r="J30" s="169">
        <v>99.636678576314836</v>
      </c>
      <c r="K30" s="169">
        <v>97.475951117821523</v>
      </c>
      <c r="L30" s="169">
        <v>100.33780113405098</v>
      </c>
      <c r="M30" s="169">
        <v>103.95280558840774</v>
      </c>
      <c r="N30" s="169">
        <v>90.899855634595724</v>
      </c>
    </row>
    <row r="31" spans="1:14" ht="12.75" customHeight="1" x14ac:dyDescent="0.2">
      <c r="A31" s="128">
        <v>2016</v>
      </c>
      <c r="C31" s="169">
        <v>100</v>
      </c>
      <c r="D31" s="169">
        <v>99.999999999999986</v>
      </c>
      <c r="E31" s="169">
        <v>100</v>
      </c>
      <c r="F31" s="169">
        <v>100</v>
      </c>
      <c r="G31" s="169">
        <v>100</v>
      </c>
      <c r="H31" s="169">
        <v>100</v>
      </c>
      <c r="I31" s="169">
        <v>99.999999999999986</v>
      </c>
      <c r="J31" s="169">
        <v>100</v>
      </c>
      <c r="K31" s="169">
        <v>100</v>
      </c>
      <c r="L31" s="169">
        <v>100</v>
      </c>
      <c r="M31" s="169">
        <v>100</v>
      </c>
      <c r="N31" s="169">
        <v>100</v>
      </c>
    </row>
    <row r="32" spans="1:14" ht="12.75" customHeight="1" x14ac:dyDescent="0.2">
      <c r="A32" s="128">
        <v>2017</v>
      </c>
      <c r="C32" s="169">
        <v>102.00426073007625</v>
      </c>
      <c r="D32" s="169">
        <v>105.06317788320851</v>
      </c>
      <c r="E32" s="169">
        <v>101.88782004475728</v>
      </c>
      <c r="F32" s="169">
        <v>98.394199416524472</v>
      </c>
      <c r="G32" s="169">
        <v>93.071611176373921</v>
      </c>
      <c r="H32" s="169">
        <v>99.384521727521559</v>
      </c>
      <c r="I32" s="169">
        <v>101.44324971026948</v>
      </c>
      <c r="J32" s="169">
        <v>109.92279556713811</v>
      </c>
      <c r="K32" s="169">
        <v>118.49515697072341</v>
      </c>
      <c r="L32" s="169">
        <v>102.89855239317542</v>
      </c>
      <c r="M32" s="169">
        <v>100.74044494953608</v>
      </c>
      <c r="N32" s="169">
        <v>101.76768223765447</v>
      </c>
    </row>
    <row r="33" spans="1:14" ht="12.75" customHeight="1" x14ac:dyDescent="0.2">
      <c r="A33" s="128">
        <v>2018</v>
      </c>
      <c r="C33" s="169">
        <v>104.82636485854445</v>
      </c>
      <c r="D33" s="169">
        <v>105.08010161175902</v>
      </c>
      <c r="E33" s="169">
        <v>105.4217015057973</v>
      </c>
      <c r="F33" s="169">
        <v>104.0706506336527</v>
      </c>
      <c r="G33" s="169">
        <v>92.611480351916327</v>
      </c>
      <c r="H33" s="169">
        <v>103.02282358115936</v>
      </c>
      <c r="I33" s="169">
        <v>100.09019693509244</v>
      </c>
      <c r="J33" s="169">
        <v>127.31014544671325</v>
      </c>
      <c r="K33" s="169">
        <v>106.7776619202784</v>
      </c>
      <c r="L33" s="169">
        <v>106.83586449767083</v>
      </c>
      <c r="M33" s="169">
        <v>103.74137377177773</v>
      </c>
      <c r="N33" s="169">
        <v>102.57049088390318</v>
      </c>
    </row>
    <row r="34" spans="1:14" ht="12.75" customHeight="1" x14ac:dyDescent="0.2">
      <c r="C34" s="169"/>
      <c r="D34" s="169"/>
      <c r="E34" s="169"/>
      <c r="F34" s="169"/>
      <c r="G34" s="169"/>
      <c r="H34" s="169"/>
      <c r="I34" s="169"/>
      <c r="J34" s="169"/>
      <c r="K34" s="169"/>
      <c r="L34" s="169"/>
      <c r="M34" s="169"/>
      <c r="N34" s="169"/>
    </row>
    <row r="35" spans="1:14" ht="12.75" customHeight="1" x14ac:dyDescent="0.2">
      <c r="A35" s="128" t="s">
        <v>18</v>
      </c>
      <c r="B35" s="128"/>
      <c r="C35" s="167"/>
      <c r="D35" s="167"/>
      <c r="E35" s="169"/>
      <c r="F35" s="169"/>
      <c r="G35" s="169"/>
      <c r="H35" s="169"/>
      <c r="I35" s="169"/>
      <c r="J35" s="169"/>
      <c r="K35" s="169"/>
      <c r="L35" s="169"/>
      <c r="M35" s="167"/>
      <c r="N35" s="167"/>
    </row>
    <row r="36" spans="1:14" ht="26.25" customHeight="1" x14ac:dyDescent="0.2">
      <c r="A36" s="128">
        <v>1998</v>
      </c>
      <c r="B36" s="92" t="s">
        <v>3</v>
      </c>
      <c r="C36" s="167">
        <v>96.744388171304436</v>
      </c>
      <c r="D36" s="167">
        <v>91.326871589715694</v>
      </c>
      <c r="E36" s="167">
        <v>99.850416820074912</v>
      </c>
      <c r="F36" s="167">
        <v>73.480414727747984</v>
      </c>
      <c r="G36" s="167">
        <v>142.50782298743675</v>
      </c>
      <c r="H36" s="167">
        <v>68.791420048805477</v>
      </c>
      <c r="I36" s="167">
        <v>144.22880244149479</v>
      </c>
      <c r="J36" s="167">
        <v>155.30009337230231</v>
      </c>
      <c r="K36" s="167">
        <v>107.29666027382993</v>
      </c>
      <c r="L36" s="167">
        <v>99.82984650286582</v>
      </c>
      <c r="M36" s="167">
        <v>110.5152695854115</v>
      </c>
      <c r="N36" s="167">
        <v>65.838603759280375</v>
      </c>
    </row>
    <row r="37" spans="1:14" ht="12.75" customHeight="1" x14ac:dyDescent="0.2">
      <c r="B37" s="92" t="s">
        <v>4</v>
      </c>
      <c r="C37" s="167">
        <v>96.857448075378827</v>
      </c>
      <c r="D37" s="167">
        <v>94.109351255434021</v>
      </c>
      <c r="E37" s="167">
        <v>99.79303728451859</v>
      </c>
      <c r="F37" s="167">
        <v>75.112789958847827</v>
      </c>
      <c r="G37" s="167">
        <v>140.00033464397634</v>
      </c>
      <c r="H37" s="167">
        <v>72.186882572835486</v>
      </c>
      <c r="I37" s="167">
        <v>142.88178708843148</v>
      </c>
      <c r="J37" s="167">
        <v>154.13464544770207</v>
      </c>
      <c r="K37" s="167">
        <v>114.63389825753922</v>
      </c>
      <c r="L37" s="167">
        <v>95.61333981019709</v>
      </c>
      <c r="M37" s="167">
        <v>111.14132719723149</v>
      </c>
      <c r="N37" s="167">
        <v>63.881159669952183</v>
      </c>
    </row>
    <row r="38" spans="1:14" ht="12.75" customHeight="1" x14ac:dyDescent="0.2">
      <c r="B38" s="92" t="s">
        <v>1</v>
      </c>
      <c r="C38" s="167">
        <v>94.149465906072351</v>
      </c>
      <c r="D38" s="167">
        <v>87.312164229478796</v>
      </c>
      <c r="E38" s="167">
        <v>96.591269126470436</v>
      </c>
      <c r="F38" s="167">
        <v>73.548328021234681</v>
      </c>
      <c r="G38" s="167">
        <v>120.89520360840609</v>
      </c>
      <c r="H38" s="167">
        <v>63.93449429419276</v>
      </c>
      <c r="I38" s="167">
        <v>137.52390672881791</v>
      </c>
      <c r="J38" s="167">
        <v>158.23889252745602</v>
      </c>
      <c r="K38" s="167">
        <v>108.92396498074388</v>
      </c>
      <c r="L38" s="167">
        <v>94.298650287584451</v>
      </c>
      <c r="M38" s="167">
        <v>111.38440913845676</v>
      </c>
      <c r="N38" s="167">
        <v>67.100746702903265</v>
      </c>
    </row>
    <row r="39" spans="1:14" ht="12.75" customHeight="1" x14ac:dyDescent="0.2">
      <c r="B39" s="92" t="s">
        <v>2</v>
      </c>
      <c r="C39" s="167">
        <v>94.094431803103532</v>
      </c>
      <c r="D39" s="167">
        <v>90.529019784166351</v>
      </c>
      <c r="E39" s="167">
        <v>95.231331693289945</v>
      </c>
      <c r="F39" s="167">
        <v>73.344009165956479</v>
      </c>
      <c r="G39" s="167">
        <v>116.97873364030396</v>
      </c>
      <c r="H39" s="167">
        <v>63.117018678539537</v>
      </c>
      <c r="I39" s="167">
        <v>135.12741287345062</v>
      </c>
      <c r="J39" s="167">
        <v>160.35263546311901</v>
      </c>
      <c r="K39" s="167">
        <v>93.340683498420631</v>
      </c>
      <c r="L39" s="167">
        <v>93.342952216033794</v>
      </c>
      <c r="M39" s="167">
        <v>114.43254812282102</v>
      </c>
      <c r="N39" s="167">
        <v>71.667967700176931</v>
      </c>
    </row>
    <row r="40" spans="1:14" ht="26.25" customHeight="1" x14ac:dyDescent="0.2">
      <c r="A40" s="128">
        <v>1999</v>
      </c>
      <c r="B40" s="92" t="s">
        <v>3</v>
      </c>
      <c r="C40" s="167">
        <v>94.768739761856835</v>
      </c>
      <c r="D40" s="167">
        <v>85.563250529805615</v>
      </c>
      <c r="E40" s="167">
        <v>96.670031138062328</v>
      </c>
      <c r="F40" s="167">
        <v>68.640971978976253</v>
      </c>
      <c r="G40" s="167">
        <v>113.09613557707719</v>
      </c>
      <c r="H40" s="167">
        <v>71.041115851066508</v>
      </c>
      <c r="I40" s="167">
        <v>134.3000034432491</v>
      </c>
      <c r="J40" s="167">
        <v>171.12821680556709</v>
      </c>
      <c r="K40" s="167">
        <v>99.050203538342743</v>
      </c>
      <c r="L40" s="167">
        <v>93.49451985477215</v>
      </c>
      <c r="M40" s="167">
        <v>112.8487209825675</v>
      </c>
      <c r="N40" s="167">
        <v>74.335475927760399</v>
      </c>
    </row>
    <row r="41" spans="1:14" ht="12.75" customHeight="1" x14ac:dyDescent="0.2">
      <c r="B41" s="92" t="s">
        <v>4</v>
      </c>
      <c r="C41" s="167">
        <v>92.681226673828647</v>
      </c>
      <c r="D41" s="167">
        <v>81.042909765963543</v>
      </c>
      <c r="E41" s="167">
        <v>94.475743605589628</v>
      </c>
      <c r="F41" s="167">
        <v>67.207002113514235</v>
      </c>
      <c r="G41" s="167">
        <v>112.62861360592642</v>
      </c>
      <c r="H41" s="167">
        <v>72.286567004291285</v>
      </c>
      <c r="I41" s="167">
        <v>129.26815265344683</v>
      </c>
      <c r="J41" s="167">
        <v>163.56482830568757</v>
      </c>
      <c r="K41" s="167">
        <v>99.171468934315456</v>
      </c>
      <c r="L41" s="167">
        <v>91.447878934853719</v>
      </c>
      <c r="M41" s="167">
        <v>111.77129794425757</v>
      </c>
      <c r="N41" s="167">
        <v>74.864829463548674</v>
      </c>
    </row>
    <row r="42" spans="1:14" ht="12.75" customHeight="1" x14ac:dyDescent="0.2">
      <c r="B42" s="92" t="s">
        <v>1</v>
      </c>
      <c r="C42" s="167">
        <v>93.352238932221795</v>
      </c>
      <c r="D42" s="167">
        <v>80.390933792694497</v>
      </c>
      <c r="E42" s="167">
        <v>94.410602760268361</v>
      </c>
      <c r="F42" s="167">
        <v>65.946055708404415</v>
      </c>
      <c r="G42" s="167">
        <v>100.10880641741882</v>
      </c>
      <c r="H42" s="167">
        <v>77.588576890691556</v>
      </c>
      <c r="I42" s="167">
        <v>128.00877680094919</v>
      </c>
      <c r="J42" s="167">
        <v>157.90861196963994</v>
      </c>
      <c r="K42" s="167">
        <v>110.21912869129987</v>
      </c>
      <c r="L42" s="167">
        <v>92.543891257699045</v>
      </c>
      <c r="M42" s="167">
        <v>112.24504746016251</v>
      </c>
      <c r="N42" s="167">
        <v>83.855549579231166</v>
      </c>
    </row>
    <row r="43" spans="1:14" ht="12.75" customHeight="1" x14ac:dyDescent="0.2">
      <c r="B43" s="92" t="s">
        <v>2</v>
      </c>
      <c r="C43" s="167">
        <v>94.40313598866301</v>
      </c>
      <c r="D43" s="167">
        <v>81.114966124237597</v>
      </c>
      <c r="E43" s="167">
        <v>95.545978181206436</v>
      </c>
      <c r="F43" s="167">
        <v>68.140530601391191</v>
      </c>
      <c r="G43" s="167">
        <v>99.798444669648916</v>
      </c>
      <c r="H43" s="167">
        <v>76.506444733630801</v>
      </c>
      <c r="I43" s="167">
        <v>123.3598698808289</v>
      </c>
      <c r="J43" s="167">
        <v>163.08865548416622</v>
      </c>
      <c r="K43" s="167">
        <v>118.64586065041642</v>
      </c>
      <c r="L43" s="167">
        <v>93.753425964082794</v>
      </c>
      <c r="M43" s="167">
        <v>115.36874524758778</v>
      </c>
      <c r="N43" s="167">
        <v>82.578818840349044</v>
      </c>
    </row>
    <row r="44" spans="1:14" ht="26.25" customHeight="1" x14ac:dyDescent="0.2">
      <c r="A44" s="128">
        <v>2000</v>
      </c>
      <c r="B44" s="92" t="s">
        <v>3</v>
      </c>
      <c r="C44" s="167">
        <v>94.769887157685488</v>
      </c>
      <c r="D44" s="167">
        <v>81.884339225267709</v>
      </c>
      <c r="E44" s="167">
        <v>97.057124275753637</v>
      </c>
      <c r="F44" s="167">
        <v>72.425665101329088</v>
      </c>
      <c r="G44" s="167">
        <v>104.54105376494526</v>
      </c>
      <c r="H44" s="167">
        <v>72.58447680958794</v>
      </c>
      <c r="I44" s="167">
        <v>128.45798186900183</v>
      </c>
      <c r="J44" s="167">
        <v>167.56095454232991</v>
      </c>
      <c r="K44" s="167">
        <v>120.5934733864614</v>
      </c>
      <c r="L44" s="167">
        <v>91.56843898606283</v>
      </c>
      <c r="M44" s="167">
        <v>110.99036671105057</v>
      </c>
      <c r="N44" s="167">
        <v>77.123774860748441</v>
      </c>
    </row>
    <row r="45" spans="1:14" ht="12.75" customHeight="1" x14ac:dyDescent="0.2">
      <c r="B45" s="92" t="s">
        <v>4</v>
      </c>
      <c r="C45" s="167">
        <v>96.224062945465818</v>
      </c>
      <c r="D45" s="167">
        <v>82.918571503628556</v>
      </c>
      <c r="E45" s="167">
        <v>98.43831269530952</v>
      </c>
      <c r="F45" s="167">
        <v>68.13261273673011</v>
      </c>
      <c r="G45" s="167">
        <v>107.42949939588992</v>
      </c>
      <c r="H45" s="167">
        <v>72.512822799351653</v>
      </c>
      <c r="I45" s="167">
        <v>128.1445485579319</v>
      </c>
      <c r="J45" s="167">
        <v>184.68535624184705</v>
      </c>
      <c r="K45" s="167">
        <v>113.96005948684808</v>
      </c>
      <c r="L45" s="167">
        <v>95.508685250605197</v>
      </c>
      <c r="M45" s="167">
        <v>112.21947278168261</v>
      </c>
      <c r="N45" s="167">
        <v>80.038436362420541</v>
      </c>
    </row>
    <row r="46" spans="1:14" ht="12.75" customHeight="1" x14ac:dyDescent="0.2">
      <c r="B46" s="92" t="s">
        <v>1</v>
      </c>
      <c r="C46" s="167">
        <v>95.598154002229364</v>
      </c>
      <c r="D46" s="167">
        <v>82.3755369746642</v>
      </c>
      <c r="E46" s="167">
        <v>98.130408471660047</v>
      </c>
      <c r="F46" s="167">
        <v>70.455406059147109</v>
      </c>
      <c r="G46" s="167">
        <v>96.632726393069788</v>
      </c>
      <c r="H46" s="167">
        <v>78.846557830169118</v>
      </c>
      <c r="I46" s="167">
        <v>127.48343044620722</v>
      </c>
      <c r="J46" s="167">
        <v>182.51442462739672</v>
      </c>
      <c r="K46" s="167">
        <v>114.83592808328615</v>
      </c>
      <c r="L46" s="167">
        <v>90.496493762421579</v>
      </c>
      <c r="M46" s="167">
        <v>111.03135685374035</v>
      </c>
      <c r="N46" s="167">
        <v>76.639696872967093</v>
      </c>
    </row>
    <row r="47" spans="1:14" ht="12.75" customHeight="1" x14ac:dyDescent="0.2">
      <c r="B47" s="92" t="s">
        <v>2</v>
      </c>
      <c r="C47" s="167">
        <v>96.013366481110268</v>
      </c>
      <c r="D47" s="167">
        <v>83.478880111029227</v>
      </c>
      <c r="E47" s="167">
        <v>98.58759333940796</v>
      </c>
      <c r="F47" s="167">
        <v>72.189375532077918</v>
      </c>
      <c r="G47" s="167">
        <v>94.573789862937502</v>
      </c>
      <c r="H47" s="167">
        <v>76.327376596152888</v>
      </c>
      <c r="I47" s="167">
        <v>132.91829079297528</v>
      </c>
      <c r="J47" s="167">
        <v>177.71820456803778</v>
      </c>
      <c r="K47" s="167">
        <v>120.13107500478166</v>
      </c>
      <c r="L47" s="167">
        <v>90.773596541039296</v>
      </c>
      <c r="M47" s="167">
        <v>107.99040719702774</v>
      </c>
      <c r="N47" s="167">
        <v>79.424378124783843</v>
      </c>
    </row>
    <row r="48" spans="1:14" ht="26.25" customHeight="1" x14ac:dyDescent="0.2">
      <c r="A48" s="128">
        <v>2001</v>
      </c>
      <c r="B48" s="92" t="s">
        <v>3</v>
      </c>
      <c r="C48" s="167">
        <v>95.112676146046482</v>
      </c>
      <c r="D48" s="167">
        <v>84.07081119599529</v>
      </c>
      <c r="E48" s="167">
        <v>96.874648712993718</v>
      </c>
      <c r="F48" s="167">
        <v>71.79929965667975</v>
      </c>
      <c r="G48" s="167">
        <v>98.251859184252439</v>
      </c>
      <c r="H48" s="167">
        <v>83.46706778765359</v>
      </c>
      <c r="I48" s="167">
        <v>127.13134785814169</v>
      </c>
      <c r="J48" s="167">
        <v>163.34148145826703</v>
      </c>
      <c r="K48" s="167">
        <v>110.35768056318199</v>
      </c>
      <c r="L48" s="167">
        <v>90.690020090398448</v>
      </c>
      <c r="M48" s="167">
        <v>109.98763094061232</v>
      </c>
      <c r="N48" s="167">
        <v>80.522557982787234</v>
      </c>
    </row>
    <row r="49" spans="1:14" ht="12.75" customHeight="1" x14ac:dyDescent="0.2">
      <c r="B49" s="92" t="s">
        <v>4</v>
      </c>
      <c r="C49" s="167">
        <v>94.196295141915456</v>
      </c>
      <c r="D49" s="167">
        <v>85.005844481764726</v>
      </c>
      <c r="E49" s="167">
        <v>94.465359250663468</v>
      </c>
      <c r="F49" s="167">
        <v>74.094218008199775</v>
      </c>
      <c r="G49" s="167">
        <v>95.028813767750052</v>
      </c>
      <c r="H49" s="167">
        <v>77.592955685185785</v>
      </c>
      <c r="I49" s="167">
        <v>129.39665676872895</v>
      </c>
      <c r="J49" s="167">
        <v>148.34444898787498</v>
      </c>
      <c r="K49" s="167">
        <v>108.69727453263918</v>
      </c>
      <c r="L49" s="167">
        <v>88.128659325757027</v>
      </c>
      <c r="M49" s="167">
        <v>110.3750337163444</v>
      </c>
      <c r="N49" s="167">
        <v>88.453776090407729</v>
      </c>
    </row>
    <row r="50" spans="1:14" ht="12.75" customHeight="1" x14ac:dyDescent="0.2">
      <c r="B50" s="92" t="s">
        <v>1</v>
      </c>
      <c r="C50" s="167">
        <v>92.263471338168458</v>
      </c>
      <c r="D50" s="167">
        <v>86.448234427209059</v>
      </c>
      <c r="E50" s="167">
        <v>91.209291536367772</v>
      </c>
      <c r="F50" s="167">
        <v>72.453384500434225</v>
      </c>
      <c r="G50" s="167">
        <v>92.996840485713719</v>
      </c>
      <c r="H50" s="167">
        <v>75.669979029110621</v>
      </c>
      <c r="I50" s="167">
        <v>126.34812763692555</v>
      </c>
      <c r="J50" s="167">
        <v>138.45045131381522</v>
      </c>
      <c r="K50" s="167">
        <v>98.674337684658397</v>
      </c>
      <c r="L50" s="167">
        <v>86.026049115625085</v>
      </c>
      <c r="M50" s="167">
        <v>111.50797720724363</v>
      </c>
      <c r="N50" s="167">
        <v>90.030497730183157</v>
      </c>
    </row>
    <row r="51" spans="1:14" ht="12.75" customHeight="1" x14ac:dyDescent="0.2">
      <c r="B51" s="92" t="s">
        <v>2</v>
      </c>
      <c r="C51" s="167">
        <v>91.633143894651639</v>
      </c>
      <c r="D51" s="167">
        <v>85.699424749126393</v>
      </c>
      <c r="E51" s="167">
        <v>90.896967866802783</v>
      </c>
      <c r="F51" s="167">
        <v>74.7008803217104</v>
      </c>
      <c r="G51" s="167">
        <v>89.548016057640353</v>
      </c>
      <c r="H51" s="167">
        <v>81.223410846955531</v>
      </c>
      <c r="I51" s="167">
        <v>122.86468584918624</v>
      </c>
      <c r="J51" s="167">
        <v>126.67321213983683</v>
      </c>
      <c r="K51" s="167">
        <v>95.718829250877562</v>
      </c>
      <c r="L51" s="167">
        <v>87.092261582466776</v>
      </c>
      <c r="M51" s="167">
        <v>109.08991542880648</v>
      </c>
      <c r="N51" s="167">
        <v>88.486263392327174</v>
      </c>
    </row>
    <row r="52" spans="1:14" ht="26.25" customHeight="1" x14ac:dyDescent="0.2">
      <c r="A52" s="128">
        <v>2002</v>
      </c>
      <c r="B52" s="92" t="s">
        <v>3</v>
      </c>
      <c r="C52" s="167">
        <v>90.46314791526305</v>
      </c>
      <c r="D52" s="167">
        <v>81.307309185968634</v>
      </c>
      <c r="E52" s="167">
        <v>89.68950331030706</v>
      </c>
      <c r="F52" s="167">
        <v>71.069742385737214</v>
      </c>
      <c r="G52" s="167">
        <v>83.21074681294445</v>
      </c>
      <c r="H52" s="167">
        <v>80.239588930613763</v>
      </c>
      <c r="I52" s="167">
        <v>126.92363580246808</v>
      </c>
      <c r="J52" s="167">
        <v>126.64189140113153</v>
      </c>
      <c r="K52" s="167">
        <v>94.409858170590184</v>
      </c>
      <c r="L52" s="167">
        <v>85.80885257325383</v>
      </c>
      <c r="M52" s="167">
        <v>111.26689468598576</v>
      </c>
      <c r="N52" s="167">
        <v>89.891634311399855</v>
      </c>
    </row>
    <row r="53" spans="1:14" ht="12.75" customHeight="1" x14ac:dyDescent="0.2">
      <c r="B53" s="92" t="s">
        <v>4</v>
      </c>
      <c r="C53" s="167">
        <v>90.984705367819927</v>
      </c>
      <c r="D53" s="167">
        <v>77.977142910268867</v>
      </c>
      <c r="E53" s="167">
        <v>90.485364399825642</v>
      </c>
      <c r="F53" s="167">
        <v>74.232607961836777</v>
      </c>
      <c r="G53" s="167">
        <v>91.769232785349033</v>
      </c>
      <c r="H53" s="167">
        <v>74.542127508214733</v>
      </c>
      <c r="I53" s="167">
        <v>127.98374561734002</v>
      </c>
      <c r="J53" s="167">
        <v>132.54245511305444</v>
      </c>
      <c r="K53" s="167">
        <v>97.034801327111467</v>
      </c>
      <c r="L53" s="167">
        <v>84.090069241127281</v>
      </c>
      <c r="M53" s="167">
        <v>115.01512109262585</v>
      </c>
      <c r="N53" s="167">
        <v>91.296481099778717</v>
      </c>
    </row>
    <row r="54" spans="1:14" ht="12.75" customHeight="1" x14ac:dyDescent="0.2">
      <c r="B54" s="92" t="s">
        <v>1</v>
      </c>
      <c r="C54" s="167">
        <v>91.276996427269552</v>
      </c>
      <c r="D54" s="167">
        <v>74.190020673486899</v>
      </c>
      <c r="E54" s="167">
        <v>91.003329214622795</v>
      </c>
      <c r="F54" s="167">
        <v>78.343276797112466</v>
      </c>
      <c r="G54" s="167">
        <v>81.539773758855262</v>
      </c>
      <c r="H54" s="167">
        <v>72.867561165081568</v>
      </c>
      <c r="I54" s="167">
        <v>127.74958066577153</v>
      </c>
      <c r="J54" s="167">
        <v>127.49625967636555</v>
      </c>
      <c r="K54" s="167">
        <v>107.04213430474805</v>
      </c>
      <c r="L54" s="167">
        <v>84.874733893336227</v>
      </c>
      <c r="M54" s="167">
        <v>115.04752144260155</v>
      </c>
      <c r="N54" s="167">
        <v>96.909101760454817</v>
      </c>
    </row>
    <row r="55" spans="1:14" ht="12.75" customHeight="1" x14ac:dyDescent="0.2">
      <c r="B55" s="92" t="s">
        <v>2</v>
      </c>
      <c r="C55" s="167">
        <v>88.832432348467904</v>
      </c>
      <c r="D55" s="167">
        <v>71.010298404242178</v>
      </c>
      <c r="E55" s="167">
        <v>88.74751419344463</v>
      </c>
      <c r="F55" s="167">
        <v>77.863149518855508</v>
      </c>
      <c r="G55" s="167">
        <v>82.045989241741935</v>
      </c>
      <c r="H55" s="167">
        <v>70.595913736663391</v>
      </c>
      <c r="I55" s="167">
        <v>124.65727774027945</v>
      </c>
      <c r="J55" s="167">
        <v>123.6500235470719</v>
      </c>
      <c r="K55" s="167">
        <v>100.06240196721546</v>
      </c>
      <c r="L55" s="167">
        <v>82.195366506512784</v>
      </c>
      <c r="M55" s="167">
        <v>111.44941530256959</v>
      </c>
      <c r="N55" s="167">
        <v>95.552852388836683</v>
      </c>
    </row>
    <row r="56" spans="1:14" ht="26.25" customHeight="1" x14ac:dyDescent="0.2">
      <c r="A56" s="128">
        <v>2003</v>
      </c>
      <c r="B56" s="92" t="s">
        <v>3</v>
      </c>
      <c r="C56" s="167">
        <v>89.668775771992543</v>
      </c>
      <c r="D56" s="167">
        <v>72.700014461682102</v>
      </c>
      <c r="E56" s="167">
        <v>88.843265271222506</v>
      </c>
      <c r="F56" s="167">
        <v>83.385741640057404</v>
      </c>
      <c r="G56" s="167">
        <v>86.721193378438002</v>
      </c>
      <c r="H56" s="167">
        <v>77.37456438973976</v>
      </c>
      <c r="I56" s="167">
        <v>118.24291423285013</v>
      </c>
      <c r="J56" s="167">
        <v>112.7083432971888</v>
      </c>
      <c r="K56" s="167">
        <v>99.640223621179715</v>
      </c>
      <c r="L56" s="167">
        <v>79.293041293583329</v>
      </c>
      <c r="M56" s="167">
        <v>115.32615231599044</v>
      </c>
      <c r="N56" s="167">
        <v>98.74514725709308</v>
      </c>
    </row>
    <row r="57" spans="1:14" ht="12.75" customHeight="1" x14ac:dyDescent="0.2">
      <c r="B57" s="92" t="s">
        <v>4</v>
      </c>
      <c r="C57" s="167">
        <v>87.971531086846952</v>
      </c>
      <c r="D57" s="167">
        <v>72.568542031697191</v>
      </c>
      <c r="E57" s="167">
        <v>87.394184218772537</v>
      </c>
      <c r="F57" s="167">
        <v>83.250884465968369</v>
      </c>
      <c r="G57" s="167">
        <v>86.499732801893217</v>
      </c>
      <c r="H57" s="167">
        <v>78.886898198908739</v>
      </c>
      <c r="I57" s="167">
        <v>112.29116225429078</v>
      </c>
      <c r="J57" s="167">
        <v>108.82897072873648</v>
      </c>
      <c r="K57" s="167">
        <v>99.176629444926675</v>
      </c>
      <c r="L57" s="167">
        <v>77.404796962553178</v>
      </c>
      <c r="M57" s="167">
        <v>113.13995807330269</v>
      </c>
      <c r="N57" s="167">
        <v>92.557781122783226</v>
      </c>
    </row>
    <row r="58" spans="1:14" ht="12.75" customHeight="1" x14ac:dyDescent="0.2">
      <c r="B58" s="92" t="s">
        <v>1</v>
      </c>
      <c r="C58" s="167">
        <v>87.323836164221746</v>
      </c>
      <c r="D58" s="167">
        <v>68.837434431957575</v>
      </c>
      <c r="E58" s="167">
        <v>87.292193283150723</v>
      </c>
      <c r="F58" s="167">
        <v>83.871379206004505</v>
      </c>
      <c r="G58" s="167">
        <v>76.101270222228891</v>
      </c>
      <c r="H58" s="167">
        <v>75.366063647352405</v>
      </c>
      <c r="I58" s="167">
        <v>113.26301260749248</v>
      </c>
      <c r="J58" s="167">
        <v>117.10181597651238</v>
      </c>
      <c r="K58" s="167">
        <v>93.65835942573996</v>
      </c>
      <c r="L58" s="167">
        <v>77.846719480890499</v>
      </c>
      <c r="M58" s="167">
        <v>109.26916842582258</v>
      </c>
      <c r="N58" s="167">
        <v>96.793177618211047</v>
      </c>
    </row>
    <row r="59" spans="1:14" ht="12.75" customHeight="1" x14ac:dyDescent="0.2">
      <c r="B59" s="92" t="s">
        <v>2</v>
      </c>
      <c r="C59" s="167">
        <v>88.661156907158997</v>
      </c>
      <c r="D59" s="167">
        <v>70.749237371731979</v>
      </c>
      <c r="E59" s="167">
        <v>88.481422309222424</v>
      </c>
      <c r="F59" s="167">
        <v>85.189822687080635</v>
      </c>
      <c r="G59" s="167">
        <v>69.890860112464352</v>
      </c>
      <c r="H59" s="167">
        <v>79.851414363370949</v>
      </c>
      <c r="I59" s="167">
        <v>109.53472552644634</v>
      </c>
      <c r="J59" s="167">
        <v>104.98037552756587</v>
      </c>
      <c r="K59" s="167">
        <v>118.09098574124245</v>
      </c>
      <c r="L59" s="167">
        <v>81.160023321111822</v>
      </c>
      <c r="M59" s="167">
        <v>111.61683347086961</v>
      </c>
      <c r="N59" s="167">
        <v>97.156931301013927</v>
      </c>
    </row>
    <row r="60" spans="1:14" ht="26.25" customHeight="1" x14ac:dyDescent="0.2">
      <c r="A60" s="128">
        <v>2004</v>
      </c>
      <c r="B60" s="92" t="s">
        <v>3</v>
      </c>
      <c r="C60" s="167">
        <v>87.972653924143344</v>
      </c>
      <c r="D60" s="167">
        <v>69.557584248896518</v>
      </c>
      <c r="E60" s="167">
        <v>87.299042266375139</v>
      </c>
      <c r="F60" s="167">
        <v>80.259623200410019</v>
      </c>
      <c r="G60" s="167">
        <v>74.385381312636241</v>
      </c>
      <c r="H60" s="167">
        <v>73.05812299579982</v>
      </c>
      <c r="I60" s="167">
        <v>110.25926921206751</v>
      </c>
      <c r="J60" s="167">
        <v>119.5605928643029</v>
      </c>
      <c r="K60" s="167">
        <v>107.38173023065251</v>
      </c>
      <c r="L60" s="167">
        <v>81.705674475297215</v>
      </c>
      <c r="M60" s="167">
        <v>110.86629136114381</v>
      </c>
      <c r="N60" s="167">
        <v>101.94637977265884</v>
      </c>
    </row>
    <row r="61" spans="1:14" ht="12.75" customHeight="1" x14ac:dyDescent="0.2">
      <c r="B61" s="92" t="s">
        <v>4</v>
      </c>
      <c r="C61" s="167">
        <v>88.730281457313211</v>
      </c>
      <c r="D61" s="167">
        <v>70.634425289296004</v>
      </c>
      <c r="E61" s="167">
        <v>88.475716092674148</v>
      </c>
      <c r="F61" s="167">
        <v>78.373066501083358</v>
      </c>
      <c r="G61" s="167">
        <v>76.092673083467943</v>
      </c>
      <c r="H61" s="167">
        <v>75.480481130933029</v>
      </c>
      <c r="I61" s="167">
        <v>108.23687072949261</v>
      </c>
      <c r="J61" s="167">
        <v>124.80103590438387</v>
      </c>
      <c r="K61" s="167">
        <v>113.10778844807854</v>
      </c>
      <c r="L61" s="167">
        <v>84.680560599416808</v>
      </c>
      <c r="M61" s="167">
        <v>111.42840080407672</v>
      </c>
      <c r="N61" s="167">
        <v>98.355223711087802</v>
      </c>
    </row>
    <row r="62" spans="1:14" ht="12.75" customHeight="1" x14ac:dyDescent="0.2">
      <c r="B62" s="92" t="s">
        <v>1</v>
      </c>
      <c r="C62" s="167">
        <v>90.829213003057191</v>
      </c>
      <c r="D62" s="167">
        <v>76.496582041966718</v>
      </c>
      <c r="E62" s="167">
        <v>89.24059111123303</v>
      </c>
      <c r="F62" s="167">
        <v>77.372213831788883</v>
      </c>
      <c r="G62" s="167">
        <v>67.203970074166847</v>
      </c>
      <c r="H62" s="167">
        <v>75.751684132516075</v>
      </c>
      <c r="I62" s="167">
        <v>109.76967275410209</v>
      </c>
      <c r="J62" s="167">
        <v>136.71382753348789</v>
      </c>
      <c r="K62" s="167">
        <v>105.30704877783563</v>
      </c>
      <c r="L62" s="167">
        <v>86.615452628528658</v>
      </c>
      <c r="M62" s="167">
        <v>118.89690946484409</v>
      </c>
      <c r="N62" s="167">
        <v>99.119276050184908</v>
      </c>
    </row>
    <row r="63" spans="1:14" ht="12.75" customHeight="1" x14ac:dyDescent="0.2">
      <c r="B63" s="92" t="s">
        <v>2</v>
      </c>
      <c r="C63" s="167">
        <v>92.643481988415743</v>
      </c>
      <c r="D63" s="167">
        <v>74.648025185467944</v>
      </c>
      <c r="E63" s="167">
        <v>93.278403777452027</v>
      </c>
      <c r="F63" s="167">
        <v>84.620101126857605</v>
      </c>
      <c r="G63" s="167">
        <v>69.12657960495163</v>
      </c>
      <c r="H63" s="167">
        <v>74.484213779174411</v>
      </c>
      <c r="I63" s="167">
        <v>118.29391527380884</v>
      </c>
      <c r="J63" s="167">
        <v>147.47700931909921</v>
      </c>
      <c r="K63" s="167">
        <v>108.38718735673716</v>
      </c>
      <c r="L63" s="167">
        <v>86.465392671682878</v>
      </c>
      <c r="M63" s="167">
        <v>116.0267036028261</v>
      </c>
      <c r="N63" s="167">
        <v>93.332115773649136</v>
      </c>
    </row>
    <row r="64" spans="1:14" ht="26.25" customHeight="1" x14ac:dyDescent="0.2">
      <c r="A64" s="128">
        <v>2005</v>
      </c>
      <c r="B64" s="92" t="s">
        <v>3</v>
      </c>
      <c r="C64" s="167">
        <v>93.252210000257264</v>
      </c>
      <c r="D64" s="167">
        <v>74.118530129728114</v>
      </c>
      <c r="E64" s="167">
        <v>94.149688665539358</v>
      </c>
      <c r="F64" s="167">
        <v>90.746785856119615</v>
      </c>
      <c r="G64" s="167">
        <v>73.256858237961112</v>
      </c>
      <c r="H64" s="167">
        <v>78.376049233411152</v>
      </c>
      <c r="I64" s="167">
        <v>115.47238024030004</v>
      </c>
      <c r="J64" s="167">
        <v>135.4297227089404</v>
      </c>
      <c r="K64" s="167">
        <v>104.22427424545231</v>
      </c>
      <c r="L64" s="167">
        <v>86.289643254496866</v>
      </c>
      <c r="M64" s="167">
        <v>113.89103212366975</v>
      </c>
      <c r="N64" s="167">
        <v>96.587174993894578</v>
      </c>
    </row>
    <row r="65" spans="1:14" ht="12.75" customHeight="1" x14ac:dyDescent="0.2">
      <c r="B65" s="92" t="s">
        <v>4</v>
      </c>
      <c r="C65" s="167">
        <v>92.659421032279482</v>
      </c>
      <c r="D65" s="167">
        <v>75.375012807555066</v>
      </c>
      <c r="E65" s="167">
        <v>92.534346071160911</v>
      </c>
      <c r="F65" s="167">
        <v>87.28887872207271</v>
      </c>
      <c r="G65" s="167">
        <v>72.779414523590034</v>
      </c>
      <c r="H65" s="167">
        <v>77.90658370098717</v>
      </c>
      <c r="I65" s="167">
        <v>117.50669059901109</v>
      </c>
      <c r="J65" s="167">
        <v>128.42182183993782</v>
      </c>
      <c r="K65" s="167">
        <v>92.579547227937738</v>
      </c>
      <c r="L65" s="167">
        <v>87.947061814838662</v>
      </c>
      <c r="M65" s="167">
        <v>113.12332798935208</v>
      </c>
      <c r="N65" s="167">
        <v>101.94480797205591</v>
      </c>
    </row>
    <row r="66" spans="1:14" ht="12.75" customHeight="1" x14ac:dyDescent="0.2">
      <c r="B66" s="92" t="s">
        <v>1</v>
      </c>
      <c r="C66" s="167">
        <v>93.193245767965038</v>
      </c>
      <c r="D66" s="167">
        <v>75.234299044684946</v>
      </c>
      <c r="E66" s="167">
        <v>93.584126741612124</v>
      </c>
      <c r="F66" s="167">
        <v>91.102836140374649</v>
      </c>
      <c r="G66" s="167">
        <v>64.536130346326303</v>
      </c>
      <c r="H66" s="167">
        <v>82.050173485107891</v>
      </c>
      <c r="I66" s="167">
        <v>121.85852827114473</v>
      </c>
      <c r="J66" s="167">
        <v>129.27976493818136</v>
      </c>
      <c r="K66" s="167">
        <v>95.873698484359551</v>
      </c>
      <c r="L66" s="167">
        <v>83.162052006686451</v>
      </c>
      <c r="M66" s="167">
        <v>110.64856956197522</v>
      </c>
      <c r="N66" s="167">
        <v>102.05962418667261</v>
      </c>
    </row>
    <row r="67" spans="1:14" ht="12.75" customHeight="1" x14ac:dyDescent="0.2">
      <c r="B67" s="92" t="s">
        <v>2</v>
      </c>
      <c r="C67" s="167">
        <v>95.07484792930164</v>
      </c>
      <c r="D67" s="167">
        <v>78.676001595221393</v>
      </c>
      <c r="E67" s="167">
        <v>94.846009471645061</v>
      </c>
      <c r="F67" s="167">
        <v>88.825731465432568</v>
      </c>
      <c r="G67" s="167">
        <v>67.050639442463492</v>
      </c>
      <c r="H67" s="167">
        <v>86.582133326772194</v>
      </c>
      <c r="I67" s="167">
        <v>116.8094583097906</v>
      </c>
      <c r="J67" s="167">
        <v>140.02475390890532</v>
      </c>
      <c r="K67" s="167">
        <v>103.37697395403929</v>
      </c>
      <c r="L67" s="167">
        <v>84.58540504549957</v>
      </c>
      <c r="M67" s="167">
        <v>114.83081649122077</v>
      </c>
      <c r="N67" s="167">
        <v>103.9588351117176</v>
      </c>
    </row>
    <row r="68" spans="1:14" ht="26.25" customHeight="1" x14ac:dyDescent="0.2">
      <c r="A68" s="128">
        <v>2006</v>
      </c>
      <c r="B68" s="92" t="s">
        <v>3</v>
      </c>
      <c r="C68" s="167">
        <v>97.582900128636652</v>
      </c>
      <c r="D68" s="167">
        <v>82.297923443050223</v>
      </c>
      <c r="E68" s="167">
        <v>97.653938513343547</v>
      </c>
      <c r="F68" s="167">
        <v>89.047576239009388</v>
      </c>
      <c r="G68" s="167">
        <v>78.556284125444563</v>
      </c>
      <c r="H68" s="167">
        <v>84.930546119828676</v>
      </c>
      <c r="I68" s="167">
        <v>131.42012016718979</v>
      </c>
      <c r="J68" s="167">
        <v>144.8689084307926</v>
      </c>
      <c r="K68" s="167">
        <v>111.05332805561804</v>
      </c>
      <c r="L68" s="167">
        <v>83.851271921662388</v>
      </c>
      <c r="M68" s="167">
        <v>114.56200601375126</v>
      </c>
      <c r="N68" s="167">
        <v>104.22003907645706</v>
      </c>
    </row>
    <row r="69" spans="1:14" ht="12.75" customHeight="1" x14ac:dyDescent="0.2">
      <c r="B69" s="92" t="s">
        <v>4</v>
      </c>
      <c r="C69" s="167">
        <v>97.785150921552102</v>
      </c>
      <c r="D69" s="167">
        <v>86.79309247693746</v>
      </c>
      <c r="E69" s="167">
        <v>96.885076992473884</v>
      </c>
      <c r="F69" s="167">
        <v>88.89757252618773</v>
      </c>
      <c r="G69" s="167">
        <v>84.564317929315365</v>
      </c>
      <c r="H69" s="167">
        <v>82.813946266962759</v>
      </c>
      <c r="I69" s="167">
        <v>128.48720017507901</v>
      </c>
      <c r="J69" s="167">
        <v>134.02553316183869</v>
      </c>
      <c r="K69" s="167">
        <v>120.68497368467582</v>
      </c>
      <c r="L69" s="167">
        <v>84.606076232064879</v>
      </c>
      <c r="M69" s="167">
        <v>116.82938673415754</v>
      </c>
      <c r="N69" s="167">
        <v>102.22676205818038</v>
      </c>
    </row>
    <row r="70" spans="1:14" ht="12.75" customHeight="1" x14ac:dyDescent="0.2">
      <c r="B70" s="92" t="s">
        <v>1</v>
      </c>
      <c r="C70" s="167">
        <v>96.820579467928439</v>
      </c>
      <c r="D70" s="167">
        <v>93.672329281000401</v>
      </c>
      <c r="E70" s="167">
        <v>94.490136705300159</v>
      </c>
      <c r="F70" s="167">
        <v>87.070292685803338</v>
      </c>
      <c r="G70" s="167">
        <v>79.804353955686423</v>
      </c>
      <c r="H70" s="167">
        <v>86.246499837055865</v>
      </c>
      <c r="I70" s="167">
        <v>126.59335582373475</v>
      </c>
      <c r="J70" s="167">
        <v>118.1091557827033</v>
      </c>
      <c r="K70" s="167">
        <v>120.53665543118983</v>
      </c>
      <c r="L70" s="167">
        <v>81.339990726124583</v>
      </c>
      <c r="M70" s="167">
        <v>114.69646955758499</v>
      </c>
      <c r="N70" s="167">
        <v>100.02857121401479</v>
      </c>
    </row>
    <row r="71" spans="1:14" ht="12.75" customHeight="1" x14ac:dyDescent="0.2">
      <c r="B71" s="92" t="s">
        <v>2</v>
      </c>
      <c r="C71" s="167">
        <v>96.388821310309112</v>
      </c>
      <c r="D71" s="167">
        <v>95.083919133458963</v>
      </c>
      <c r="E71" s="167">
        <v>94.027433838537519</v>
      </c>
      <c r="F71" s="167">
        <v>89.754115187706091</v>
      </c>
      <c r="G71" s="167">
        <v>78.386951252848164</v>
      </c>
      <c r="H71" s="167">
        <v>85.23856171507542</v>
      </c>
      <c r="I71" s="167">
        <v>124.98482380647663</v>
      </c>
      <c r="J71" s="167">
        <v>111.35896688043093</v>
      </c>
      <c r="K71" s="167">
        <v>108.59160410496523</v>
      </c>
      <c r="L71" s="167">
        <v>83.12694800231381</v>
      </c>
      <c r="M71" s="167">
        <v>113.45014520176443</v>
      </c>
      <c r="N71" s="167">
        <v>97.94680299493001</v>
      </c>
    </row>
    <row r="72" spans="1:14" ht="26.25" customHeight="1" x14ac:dyDescent="0.2">
      <c r="A72" s="128">
        <v>2007</v>
      </c>
      <c r="B72" s="92" t="s">
        <v>3</v>
      </c>
      <c r="C72" s="167">
        <v>96.558213892814734</v>
      </c>
      <c r="D72" s="167">
        <v>94.495536790232094</v>
      </c>
      <c r="E72" s="167">
        <v>94.965347383351613</v>
      </c>
      <c r="F72" s="167">
        <v>89.272142595443214</v>
      </c>
      <c r="G72" s="167">
        <v>83.523119594063104</v>
      </c>
      <c r="H72" s="167">
        <v>84.964882307049905</v>
      </c>
      <c r="I72" s="167">
        <v>131.37127792672891</v>
      </c>
      <c r="J72" s="167">
        <v>117.97422915337515</v>
      </c>
      <c r="K72" s="167">
        <v>90.630355285833218</v>
      </c>
      <c r="L72" s="167">
        <v>84.64772607497909</v>
      </c>
      <c r="M72" s="167">
        <v>104.3924970720669</v>
      </c>
      <c r="N72" s="167">
        <v>104.34616488908081</v>
      </c>
    </row>
    <row r="73" spans="1:14" ht="12.75" customHeight="1" x14ac:dyDescent="0.2">
      <c r="B73" s="92" t="s">
        <v>4</v>
      </c>
      <c r="C73" s="167">
        <v>94.197169353912642</v>
      </c>
      <c r="D73" s="167">
        <v>92.792518397674698</v>
      </c>
      <c r="E73" s="167">
        <v>91.182387500459242</v>
      </c>
      <c r="F73" s="167">
        <v>82.668750259468766</v>
      </c>
      <c r="G73" s="167">
        <v>83.048344391711396</v>
      </c>
      <c r="H73" s="167">
        <v>77.204094707347537</v>
      </c>
      <c r="I73" s="167">
        <v>128.15405657069095</v>
      </c>
      <c r="J73" s="167">
        <v>112.16127548035277</v>
      </c>
      <c r="K73" s="167">
        <v>77.644793871464472</v>
      </c>
      <c r="L73" s="167">
        <v>88.603259702042095</v>
      </c>
      <c r="M73" s="167">
        <v>114.38302889082199</v>
      </c>
      <c r="N73" s="167">
        <v>98.955355338393332</v>
      </c>
    </row>
    <row r="74" spans="1:14" ht="12.75" customHeight="1" x14ac:dyDescent="0.2">
      <c r="B74" s="92" t="s">
        <v>1</v>
      </c>
      <c r="C74" s="167">
        <v>92.703136754928849</v>
      </c>
      <c r="D74" s="167">
        <v>88.571729201007287</v>
      </c>
      <c r="E74" s="167">
        <v>91.195650388454936</v>
      </c>
      <c r="F74" s="167">
        <v>82.476388766722053</v>
      </c>
      <c r="G74" s="167">
        <v>73.229808871073658</v>
      </c>
      <c r="H74" s="167">
        <v>75.332186809357069</v>
      </c>
      <c r="I74" s="167">
        <v>129.96251576941347</v>
      </c>
      <c r="J74" s="167">
        <v>123.98217091366682</v>
      </c>
      <c r="K74" s="167">
        <v>76.392449297785603</v>
      </c>
      <c r="L74" s="167">
        <v>87.347387790336043</v>
      </c>
      <c r="M74" s="167">
        <v>110.51157096601204</v>
      </c>
      <c r="N74" s="167">
        <v>92.67192393162118</v>
      </c>
    </row>
    <row r="75" spans="1:14" ht="12.75" customHeight="1" x14ac:dyDescent="0.2">
      <c r="B75" s="92" t="s">
        <v>2</v>
      </c>
      <c r="C75" s="167">
        <v>93.991569877027644</v>
      </c>
      <c r="D75" s="167">
        <v>90.30251865629856</v>
      </c>
      <c r="E75" s="167">
        <v>92.347333223030603</v>
      </c>
      <c r="F75" s="167">
        <v>85.212974615852559</v>
      </c>
      <c r="G75" s="167">
        <v>75.153837627214969</v>
      </c>
      <c r="H75" s="167">
        <v>80.272392645902016</v>
      </c>
      <c r="I75" s="167">
        <v>135.82096890309106</v>
      </c>
      <c r="J75" s="167">
        <v>106.41857836874249</v>
      </c>
      <c r="K75" s="167">
        <v>75.669784834393724</v>
      </c>
      <c r="L75" s="167">
        <v>87.583963370413528</v>
      </c>
      <c r="M75" s="167">
        <v>110.44471805240275</v>
      </c>
      <c r="N75" s="167">
        <v>96.00736728789505</v>
      </c>
    </row>
    <row r="76" spans="1:14" ht="26.25" customHeight="1" x14ac:dyDescent="0.2">
      <c r="A76" s="128">
        <v>2008</v>
      </c>
      <c r="B76" s="92" t="s">
        <v>3</v>
      </c>
      <c r="C76" s="167">
        <v>95.49122166521569</v>
      </c>
      <c r="D76" s="167">
        <v>91.514189827782033</v>
      </c>
      <c r="E76" s="167">
        <v>94.416805111430833</v>
      </c>
      <c r="F76" s="167">
        <v>86.997209567436883</v>
      </c>
      <c r="G76" s="167">
        <v>84.723704004070669</v>
      </c>
      <c r="H76" s="167">
        <v>78.43445675116331</v>
      </c>
      <c r="I76" s="167">
        <v>134.62080900717964</v>
      </c>
      <c r="J76" s="167">
        <v>113.22194819177001</v>
      </c>
      <c r="K76" s="167">
        <v>81.080189024248469</v>
      </c>
      <c r="L76" s="167">
        <v>91.168905885348508</v>
      </c>
      <c r="M76" s="167">
        <v>112.60377028965353</v>
      </c>
      <c r="N76" s="167">
        <v>92.885704378725478</v>
      </c>
    </row>
    <row r="77" spans="1:14" ht="12.75" customHeight="1" x14ac:dyDescent="0.2">
      <c r="B77" s="92" t="s">
        <v>4</v>
      </c>
      <c r="C77" s="167">
        <v>96.762349889208352</v>
      </c>
      <c r="D77" s="167">
        <v>91.273917482181901</v>
      </c>
      <c r="E77" s="167">
        <v>96.547699417876657</v>
      </c>
      <c r="F77" s="167">
        <v>85.829408803648477</v>
      </c>
      <c r="G77" s="167">
        <v>85.93985227458893</v>
      </c>
      <c r="H77" s="167">
        <v>75.460243686913415</v>
      </c>
      <c r="I77" s="167">
        <v>139.4083882641759</v>
      </c>
      <c r="J77" s="167">
        <v>132.83615062596263</v>
      </c>
      <c r="K77" s="167">
        <v>88.213121022665163</v>
      </c>
      <c r="L77" s="167">
        <v>92.700614454754771</v>
      </c>
      <c r="M77" s="167">
        <v>113.57002550644779</v>
      </c>
      <c r="N77" s="167">
        <v>90.132521607785407</v>
      </c>
    </row>
    <row r="78" spans="1:14" ht="12.75" customHeight="1" x14ac:dyDescent="0.2">
      <c r="B78" s="92" t="s">
        <v>1</v>
      </c>
      <c r="C78" s="167">
        <v>95.894746441595274</v>
      </c>
      <c r="D78" s="167">
        <v>90.73041006714611</v>
      </c>
      <c r="E78" s="167">
        <v>95.272888328193147</v>
      </c>
      <c r="F78" s="167">
        <v>82.592033748863543</v>
      </c>
      <c r="G78" s="167">
        <v>75.964942814758302</v>
      </c>
      <c r="H78" s="167">
        <v>78.207731276655437</v>
      </c>
      <c r="I78" s="167">
        <v>135.90895126239548</v>
      </c>
      <c r="J78" s="167">
        <v>126.19933753140215</v>
      </c>
      <c r="K78" s="167">
        <v>98.215242887419876</v>
      </c>
      <c r="L78" s="167">
        <v>92.074927238554721</v>
      </c>
      <c r="M78" s="167">
        <v>120.25732653309159</v>
      </c>
      <c r="N78" s="167">
        <v>83.36508337861585</v>
      </c>
    </row>
    <row r="79" spans="1:14" ht="12.75" customHeight="1" x14ac:dyDescent="0.2">
      <c r="B79" s="92" t="s">
        <v>2</v>
      </c>
      <c r="C79" s="167">
        <v>91.851130001434797</v>
      </c>
      <c r="D79" s="167">
        <v>88.664447685437509</v>
      </c>
      <c r="E79" s="167">
        <v>90.520868804066751</v>
      </c>
      <c r="F79" s="167">
        <v>81.635131339336851</v>
      </c>
      <c r="G79" s="167">
        <v>60.863425852609161</v>
      </c>
      <c r="H79" s="167">
        <v>71.749357361403113</v>
      </c>
      <c r="I79" s="167">
        <v>125.27510870742633</v>
      </c>
      <c r="J79" s="167">
        <v>122.08535012041345</v>
      </c>
      <c r="K79" s="167">
        <v>96.267295025679203</v>
      </c>
      <c r="L79" s="167">
        <v>89.065644114172727</v>
      </c>
      <c r="M79" s="167">
        <v>114.4530050861847</v>
      </c>
      <c r="N79" s="167">
        <v>83.599812958340735</v>
      </c>
    </row>
    <row r="80" spans="1:14" ht="26.25" customHeight="1" x14ac:dyDescent="0.2">
      <c r="A80" s="128">
        <v>2009</v>
      </c>
      <c r="B80" s="92" t="s">
        <v>3</v>
      </c>
      <c r="C80" s="167">
        <v>89.80590651736324</v>
      </c>
      <c r="D80" s="167">
        <v>95.276348764993585</v>
      </c>
      <c r="E80" s="167">
        <v>84.696228356615123</v>
      </c>
      <c r="F80" s="167">
        <v>77.561291276787173</v>
      </c>
      <c r="G80" s="167">
        <v>59.286678765811658</v>
      </c>
      <c r="H80" s="167">
        <v>69.696932058143076</v>
      </c>
      <c r="I80" s="167">
        <v>118.7503614525555</v>
      </c>
      <c r="J80" s="167">
        <v>104.8009758535364</v>
      </c>
      <c r="K80" s="167">
        <v>92.091228118040192</v>
      </c>
      <c r="L80" s="167">
        <v>81.652965972717297</v>
      </c>
      <c r="M80" s="167">
        <v>117.52078904920576</v>
      </c>
      <c r="N80" s="167">
        <v>88.04685989511357</v>
      </c>
    </row>
    <row r="81" spans="1:14" ht="12.75" customHeight="1" x14ac:dyDescent="0.2">
      <c r="B81" s="92" t="s">
        <v>4</v>
      </c>
      <c r="C81" s="167">
        <v>87.73984680123516</v>
      </c>
      <c r="D81" s="167">
        <v>96.668539024030494</v>
      </c>
      <c r="E81" s="167">
        <v>82.478401848765913</v>
      </c>
      <c r="F81" s="167">
        <v>80.289733869362607</v>
      </c>
      <c r="G81" s="167">
        <v>62.592483757639741</v>
      </c>
      <c r="H81" s="167">
        <v>69.243072006330038</v>
      </c>
      <c r="I81" s="167">
        <v>101.38403183077108</v>
      </c>
      <c r="J81" s="167">
        <v>105.11696261276722</v>
      </c>
      <c r="K81" s="167">
        <v>93.231723542697409</v>
      </c>
      <c r="L81" s="167">
        <v>79.152567409233228</v>
      </c>
      <c r="M81" s="167">
        <v>105.5898645840914</v>
      </c>
      <c r="N81" s="167">
        <v>89.525273826787796</v>
      </c>
    </row>
    <row r="82" spans="1:14" ht="12.75" customHeight="1" x14ac:dyDescent="0.2">
      <c r="B82" s="92" t="s">
        <v>1</v>
      </c>
      <c r="C82" s="167">
        <v>90.608039872643758</v>
      </c>
      <c r="D82" s="167">
        <v>96.104040814861619</v>
      </c>
      <c r="E82" s="167">
        <v>85.913426177967338</v>
      </c>
      <c r="F82" s="167">
        <v>85.082971912710633</v>
      </c>
      <c r="G82" s="167">
        <v>58.779984077821815</v>
      </c>
      <c r="H82" s="167">
        <v>76.208750120043675</v>
      </c>
      <c r="I82" s="167">
        <v>102.5323955960974</v>
      </c>
      <c r="J82" s="167">
        <v>105.14837133170404</v>
      </c>
      <c r="K82" s="167">
        <v>99.48102224629119</v>
      </c>
      <c r="L82" s="167">
        <v>81.51590649910186</v>
      </c>
      <c r="M82" s="167">
        <v>110.23275117800696</v>
      </c>
      <c r="N82" s="167">
        <v>92.584701423641462</v>
      </c>
    </row>
    <row r="83" spans="1:14" ht="12.75" customHeight="1" x14ac:dyDescent="0.2">
      <c r="B83" s="92" t="s">
        <v>2</v>
      </c>
      <c r="C83" s="167">
        <v>89.806770243274656</v>
      </c>
      <c r="D83" s="167">
        <v>88.772108070739918</v>
      </c>
      <c r="E83" s="167">
        <v>86.993244795763573</v>
      </c>
      <c r="F83" s="167">
        <v>87.926563851285763</v>
      </c>
      <c r="G83" s="167">
        <v>61.425977456192484</v>
      </c>
      <c r="H83" s="167">
        <v>80.669531354890722</v>
      </c>
      <c r="I83" s="167">
        <v>99.438406535213744</v>
      </c>
      <c r="J83" s="167">
        <v>104.28154108232775</v>
      </c>
      <c r="K83" s="167">
        <v>99.581488933144897</v>
      </c>
      <c r="L83" s="167">
        <v>80.877143226951432</v>
      </c>
      <c r="M83" s="167">
        <v>108.02179311794858</v>
      </c>
      <c r="N83" s="167">
        <v>91.170338561931842</v>
      </c>
    </row>
    <row r="84" spans="1:14" ht="26.25" customHeight="1" x14ac:dyDescent="0.2">
      <c r="A84" s="128">
        <v>2010</v>
      </c>
      <c r="B84" s="92" t="s">
        <v>3</v>
      </c>
      <c r="C84" s="167">
        <v>91.002680050435316</v>
      </c>
      <c r="D84" s="167">
        <v>91.602604679757889</v>
      </c>
      <c r="E84" s="167">
        <v>88.241022264410347</v>
      </c>
      <c r="F84" s="167">
        <v>87.507337720812629</v>
      </c>
      <c r="G84" s="167">
        <v>74.328234029369071</v>
      </c>
      <c r="H84" s="167">
        <v>86.618620631266339</v>
      </c>
      <c r="I84" s="167">
        <v>99.255166716141275</v>
      </c>
      <c r="J84" s="167">
        <v>88.323604216070152</v>
      </c>
      <c r="K84" s="167">
        <v>101.9868073672509</v>
      </c>
      <c r="L84" s="167">
        <v>83.937488658962209</v>
      </c>
      <c r="M84" s="167">
        <v>109.9336621850055</v>
      </c>
      <c r="N84" s="167">
        <v>88.144873866625133</v>
      </c>
    </row>
    <row r="85" spans="1:14" ht="12.75" customHeight="1" x14ac:dyDescent="0.2">
      <c r="B85" s="92" t="s">
        <v>4</v>
      </c>
      <c r="C85" s="167">
        <v>92.682809239106419</v>
      </c>
      <c r="D85" s="167">
        <v>92.056699956204312</v>
      </c>
      <c r="E85" s="167">
        <v>89.988265657920508</v>
      </c>
      <c r="F85" s="167">
        <v>87.079332229009623</v>
      </c>
      <c r="G85" s="167">
        <v>89.778396105005172</v>
      </c>
      <c r="H85" s="167">
        <v>90.505578734401269</v>
      </c>
      <c r="I85" s="167">
        <v>99.512150390768809</v>
      </c>
      <c r="J85" s="167">
        <v>89.655613920659803</v>
      </c>
      <c r="K85" s="167">
        <v>95.763230153782942</v>
      </c>
      <c r="L85" s="167">
        <v>86.62200952714845</v>
      </c>
      <c r="M85" s="167">
        <v>112.4113192697322</v>
      </c>
      <c r="N85" s="167">
        <v>90.287684710654702</v>
      </c>
    </row>
    <row r="86" spans="1:14" ht="12.75" customHeight="1" x14ac:dyDescent="0.2">
      <c r="B86" s="92" t="s">
        <v>1</v>
      </c>
      <c r="C86" s="167">
        <v>94.044149889326704</v>
      </c>
      <c r="D86" s="167">
        <v>94.531829327730662</v>
      </c>
      <c r="E86" s="167">
        <v>91.781673995939286</v>
      </c>
      <c r="F86" s="167">
        <v>89.257186107693883</v>
      </c>
      <c r="G86" s="167">
        <v>89.060400987377193</v>
      </c>
      <c r="H86" s="167">
        <v>92.342058264944257</v>
      </c>
      <c r="I86" s="167">
        <v>102.38209891381395</v>
      </c>
      <c r="J86" s="167">
        <v>96.557167756585656</v>
      </c>
      <c r="K86" s="167">
        <v>92.581471763012942</v>
      </c>
      <c r="L86" s="167">
        <v>86.703063265824227</v>
      </c>
      <c r="M86" s="167">
        <v>112.98849582080925</v>
      </c>
      <c r="N86" s="167">
        <v>87.444542346492582</v>
      </c>
    </row>
    <row r="87" spans="1:14" ht="12.75" customHeight="1" x14ac:dyDescent="0.2">
      <c r="B87" s="92" t="s">
        <v>2</v>
      </c>
      <c r="C87" s="167">
        <v>91.797186092166854</v>
      </c>
      <c r="D87" s="167">
        <v>93.885890832495562</v>
      </c>
      <c r="E87" s="167">
        <v>89.073508296753729</v>
      </c>
      <c r="F87" s="167">
        <v>84.615377967142464</v>
      </c>
      <c r="G87" s="167">
        <v>85.350829468836181</v>
      </c>
      <c r="H87" s="167">
        <v>86.514405525741338</v>
      </c>
      <c r="I87" s="167">
        <v>106.19825555468695</v>
      </c>
      <c r="J87" s="167">
        <v>92.404849801532322</v>
      </c>
      <c r="K87" s="167">
        <v>94.691946077701274</v>
      </c>
      <c r="L87" s="167">
        <v>84.810327611504846</v>
      </c>
      <c r="M87" s="167">
        <v>111.82689155345967</v>
      </c>
      <c r="N87" s="167">
        <v>84.612767443993604</v>
      </c>
    </row>
    <row r="88" spans="1:14" ht="26.25" customHeight="1" x14ac:dyDescent="0.2">
      <c r="A88" s="128">
        <v>2011</v>
      </c>
      <c r="B88" s="92" t="s">
        <v>3</v>
      </c>
      <c r="C88" s="167">
        <v>93.256603678455591</v>
      </c>
      <c r="D88" s="167">
        <v>93.014087622480474</v>
      </c>
      <c r="E88" s="167">
        <v>91.888923950733897</v>
      </c>
      <c r="F88" s="167">
        <v>86.253527133887943</v>
      </c>
      <c r="G88" s="167">
        <v>91.210297407233568</v>
      </c>
      <c r="H88" s="167">
        <v>91.770385660543582</v>
      </c>
      <c r="I88" s="167">
        <v>109.64059305449604</v>
      </c>
      <c r="J88" s="167">
        <v>101.99809929427329</v>
      </c>
      <c r="K88" s="167">
        <v>106.05726614533438</v>
      </c>
      <c r="L88" s="167">
        <v>82.295230638806899</v>
      </c>
      <c r="M88" s="167">
        <v>102.24474150933376</v>
      </c>
      <c r="N88" s="167">
        <v>90.014287306503633</v>
      </c>
    </row>
    <row r="89" spans="1:14" ht="12.75" customHeight="1" x14ac:dyDescent="0.2">
      <c r="B89" s="92" t="s">
        <v>4</v>
      </c>
      <c r="C89" s="167">
        <v>95.14153835852585</v>
      </c>
      <c r="D89" s="167">
        <v>98.576986297622099</v>
      </c>
      <c r="E89" s="167">
        <v>92.551103678090229</v>
      </c>
      <c r="F89" s="167">
        <v>88.392396662599836</v>
      </c>
      <c r="G89" s="167">
        <v>90.633238854009804</v>
      </c>
      <c r="H89" s="167">
        <v>93.254527458542412</v>
      </c>
      <c r="I89" s="167">
        <v>109.32408309899934</v>
      </c>
      <c r="J89" s="167">
        <v>95.184591702049246</v>
      </c>
      <c r="K89" s="167">
        <v>113.66317306189188</v>
      </c>
      <c r="L89" s="167">
        <v>82.473359031532297</v>
      </c>
      <c r="M89" s="167">
        <v>112.85806033959929</v>
      </c>
      <c r="N89" s="167">
        <v>87.252543918412044</v>
      </c>
    </row>
    <row r="90" spans="1:14" ht="12.75" customHeight="1" x14ac:dyDescent="0.2">
      <c r="B90" s="92" t="s">
        <v>1</v>
      </c>
      <c r="C90" s="167">
        <v>93.647957514450127</v>
      </c>
      <c r="D90" s="167">
        <v>100.77437576545469</v>
      </c>
      <c r="E90" s="167">
        <v>90.147159049510904</v>
      </c>
      <c r="F90" s="167">
        <v>84.613084917177773</v>
      </c>
      <c r="G90" s="167">
        <v>78.467698576955755</v>
      </c>
      <c r="H90" s="167">
        <v>89.453224770483871</v>
      </c>
      <c r="I90" s="167">
        <v>111.93215188332719</v>
      </c>
      <c r="J90" s="167">
        <v>92.299922973432061</v>
      </c>
      <c r="K90" s="167">
        <v>109.592345019067</v>
      </c>
      <c r="L90" s="167">
        <v>81.798708096843683</v>
      </c>
      <c r="M90" s="167">
        <v>111.37583811818848</v>
      </c>
      <c r="N90" s="167">
        <v>86.829373581210831</v>
      </c>
    </row>
    <row r="91" spans="1:14" ht="12.75" customHeight="1" x14ac:dyDescent="0.2">
      <c r="B91" s="92" t="s">
        <v>2</v>
      </c>
      <c r="C91" s="167">
        <v>95.053281516303315</v>
      </c>
      <c r="D91" s="167">
        <v>104.11279757317335</v>
      </c>
      <c r="E91" s="167">
        <v>91.805757551438987</v>
      </c>
      <c r="F91" s="167">
        <v>88.839233025444287</v>
      </c>
      <c r="G91" s="167">
        <v>72.1955267555783</v>
      </c>
      <c r="H91" s="167">
        <v>90.335967289985646</v>
      </c>
      <c r="I91" s="167">
        <v>110.7015522039142</v>
      </c>
      <c r="J91" s="167">
        <v>96.759900472542128</v>
      </c>
      <c r="K91" s="167">
        <v>108.33044936856946</v>
      </c>
      <c r="L91" s="167">
        <v>84.016417841291798</v>
      </c>
      <c r="M91" s="167">
        <v>107.4934038126286</v>
      </c>
      <c r="N91" s="167">
        <v>88.29864821017388</v>
      </c>
    </row>
    <row r="92" spans="1:14" ht="26.25" customHeight="1" x14ac:dyDescent="0.2">
      <c r="A92" s="128">
        <v>2012</v>
      </c>
      <c r="B92" s="92" t="s">
        <v>3</v>
      </c>
      <c r="C92" s="167">
        <v>95.933947038625078</v>
      </c>
      <c r="D92" s="167">
        <v>104.59888991903817</v>
      </c>
      <c r="E92" s="167">
        <v>92.620732950440541</v>
      </c>
      <c r="F92" s="167">
        <v>87.68694166380719</v>
      </c>
      <c r="G92" s="167">
        <v>82.17302316976685</v>
      </c>
      <c r="H92" s="167">
        <v>96.432673477064995</v>
      </c>
      <c r="I92" s="167">
        <v>110.39356966084344</v>
      </c>
      <c r="J92" s="167">
        <v>101.6346640095645</v>
      </c>
      <c r="K92" s="167">
        <v>94.495585914178235</v>
      </c>
      <c r="L92" s="167">
        <v>84.330895109471996</v>
      </c>
      <c r="M92" s="167">
        <v>111.24700696897834</v>
      </c>
      <c r="N92" s="167">
        <v>87.721841072746713</v>
      </c>
    </row>
    <row r="93" spans="1:14" ht="12.75" customHeight="1" x14ac:dyDescent="0.2">
      <c r="B93" s="92" t="s">
        <v>4</v>
      </c>
      <c r="C93" s="167">
        <v>95.214506117011396</v>
      </c>
      <c r="D93" s="167">
        <v>105.29582981786983</v>
      </c>
      <c r="E93" s="167">
        <v>93.160926260245617</v>
      </c>
      <c r="F93" s="167">
        <v>88.69986986436723</v>
      </c>
      <c r="G93" s="167">
        <v>80.185110175338465</v>
      </c>
      <c r="H93" s="167">
        <v>96.586459899865673</v>
      </c>
      <c r="I93" s="167">
        <v>113.96986805066594</v>
      </c>
      <c r="J93" s="167">
        <v>103.74933422185666</v>
      </c>
      <c r="K93" s="167">
        <v>91.860346933440567</v>
      </c>
      <c r="L93" s="167">
        <v>83.486552380616473</v>
      </c>
      <c r="M93" s="167">
        <v>100.34172849873489</v>
      </c>
      <c r="N93" s="167">
        <v>85.193373388939037</v>
      </c>
    </row>
    <row r="94" spans="1:14" ht="12.75" customHeight="1" x14ac:dyDescent="0.2">
      <c r="B94" s="92" t="s">
        <v>1</v>
      </c>
      <c r="C94" s="167">
        <v>95.879816831265913</v>
      </c>
      <c r="D94" s="167">
        <v>109.90270269662399</v>
      </c>
      <c r="E94" s="167">
        <v>92.801209110643313</v>
      </c>
      <c r="F94" s="167">
        <v>91.640875461381214</v>
      </c>
      <c r="G94" s="167">
        <v>70.14999862065217</v>
      </c>
      <c r="H94" s="167">
        <v>91.763033624591728</v>
      </c>
      <c r="I94" s="167">
        <v>110.39909058083852</v>
      </c>
      <c r="J94" s="167">
        <v>108.24297403054949</v>
      </c>
      <c r="K94" s="167">
        <v>89.929706112937097</v>
      </c>
      <c r="L94" s="167">
        <v>84.681977700578017</v>
      </c>
      <c r="M94" s="167">
        <v>105.84113647658869</v>
      </c>
      <c r="N94" s="167">
        <v>82.641377703009312</v>
      </c>
    </row>
    <row r="95" spans="1:14" ht="12.75" customHeight="1" x14ac:dyDescent="0.2">
      <c r="B95" s="92" t="s">
        <v>2</v>
      </c>
      <c r="C95" s="167">
        <v>96.9547103826674</v>
      </c>
      <c r="D95" s="167">
        <v>109.12089344199845</v>
      </c>
      <c r="E95" s="167">
        <v>94.097165893124327</v>
      </c>
      <c r="F95" s="167">
        <v>90.813118779585437</v>
      </c>
      <c r="G95" s="167">
        <v>68.254977216690975</v>
      </c>
      <c r="H95" s="167">
        <v>93.354611992266413</v>
      </c>
      <c r="I95" s="167">
        <v>116.43619366071937</v>
      </c>
      <c r="J95" s="167">
        <v>112.09917454065818</v>
      </c>
      <c r="K95" s="167">
        <v>91.214477369937612</v>
      </c>
      <c r="L95" s="167">
        <v>85.099653859935827</v>
      </c>
      <c r="M95" s="167">
        <v>110.07724162597763</v>
      </c>
      <c r="N95" s="167">
        <v>81.854606945121631</v>
      </c>
    </row>
    <row r="96" spans="1:14" ht="26.25" customHeight="1" x14ac:dyDescent="0.2">
      <c r="A96" s="128">
        <v>2013</v>
      </c>
      <c r="B96" s="92" t="s">
        <v>3</v>
      </c>
      <c r="C96" s="167">
        <v>97.145368405307266</v>
      </c>
      <c r="D96" s="167">
        <v>113.6175158922849</v>
      </c>
      <c r="E96" s="167">
        <v>93.904544614900601</v>
      </c>
      <c r="F96" s="167">
        <v>92.040086276173213</v>
      </c>
      <c r="G96" s="167">
        <v>78.71686699979557</v>
      </c>
      <c r="H96" s="167">
        <v>87.043391406599625</v>
      </c>
      <c r="I96" s="167">
        <v>113.74598757099044</v>
      </c>
      <c r="J96" s="167">
        <v>106.42986324418867</v>
      </c>
      <c r="K96" s="167">
        <v>99.00156794993579</v>
      </c>
      <c r="L96" s="167">
        <v>86.036112451521674</v>
      </c>
      <c r="M96" s="167">
        <v>105.97118575574622</v>
      </c>
      <c r="N96" s="167">
        <v>83.465144955981643</v>
      </c>
    </row>
    <row r="97" spans="1:14" ht="12.75" customHeight="1" x14ac:dyDescent="0.2">
      <c r="B97" s="92" t="s">
        <v>4</v>
      </c>
      <c r="C97" s="167">
        <v>98.863104425921762</v>
      </c>
      <c r="D97" s="167">
        <v>106.26666934611848</v>
      </c>
      <c r="E97" s="167">
        <v>95.801104604678585</v>
      </c>
      <c r="F97" s="167">
        <v>93.001565407164378</v>
      </c>
      <c r="G97" s="167">
        <v>87.134373494574433</v>
      </c>
      <c r="H97" s="167">
        <v>90.556589037745297</v>
      </c>
      <c r="I97" s="167">
        <v>115.58341353655227</v>
      </c>
      <c r="J97" s="167">
        <v>104.23536474604057</v>
      </c>
      <c r="K97" s="167">
        <v>96.179030878113764</v>
      </c>
      <c r="L97" s="167">
        <v>89.08053885602375</v>
      </c>
      <c r="M97" s="167">
        <v>118.47906642525345</v>
      </c>
      <c r="N97" s="167">
        <v>83.278026859061242</v>
      </c>
    </row>
    <row r="98" spans="1:14" ht="12.75" customHeight="1" x14ac:dyDescent="0.2">
      <c r="B98" s="92" t="s">
        <v>1</v>
      </c>
      <c r="C98" s="167">
        <v>97.908312891793429</v>
      </c>
      <c r="D98" s="167">
        <v>103.98966656202509</v>
      </c>
      <c r="E98" s="167">
        <v>96.028447750095594</v>
      </c>
      <c r="F98" s="167">
        <v>89.537238216296601</v>
      </c>
      <c r="G98" s="167">
        <v>90.276048214838497</v>
      </c>
      <c r="H98" s="167">
        <v>86.73976559737217</v>
      </c>
      <c r="I98" s="167">
        <v>120.52755715750301</v>
      </c>
      <c r="J98" s="167">
        <v>101.23277676773667</v>
      </c>
      <c r="K98" s="167">
        <v>98.494939989198471</v>
      </c>
      <c r="L98" s="167">
        <v>92.665717331897</v>
      </c>
      <c r="M98" s="167">
        <v>111.88180753349752</v>
      </c>
      <c r="N98" s="167">
        <v>83.305364163875723</v>
      </c>
    </row>
    <row r="99" spans="1:14" ht="12.75" customHeight="1" x14ac:dyDescent="0.2">
      <c r="B99" s="92" t="s">
        <v>2</v>
      </c>
      <c r="C99" s="167">
        <v>98.552901654955136</v>
      </c>
      <c r="D99" s="167">
        <v>109.55973497526658</v>
      </c>
      <c r="E99" s="167">
        <v>96.183753416534387</v>
      </c>
      <c r="F99" s="167">
        <v>92.03127180442776</v>
      </c>
      <c r="G99" s="167">
        <v>86.95924335475479</v>
      </c>
      <c r="H99" s="167">
        <v>82.090296970421576</v>
      </c>
      <c r="I99" s="167">
        <v>119.92576424019828</v>
      </c>
      <c r="J99" s="167">
        <v>102.92257029758819</v>
      </c>
      <c r="K99" s="167">
        <v>97.31419025164422</v>
      </c>
      <c r="L99" s="167">
        <v>93.599370007772137</v>
      </c>
      <c r="M99" s="167">
        <v>110.951006519556</v>
      </c>
      <c r="N99" s="167">
        <v>82.199291334770237</v>
      </c>
    </row>
    <row r="100" spans="1:14" ht="26.25" customHeight="1" x14ac:dyDescent="0.2">
      <c r="A100" s="128">
        <v>2014</v>
      </c>
      <c r="B100" s="92" t="s">
        <v>3</v>
      </c>
      <c r="C100" s="167">
        <v>101.37679039136725</v>
      </c>
      <c r="D100" s="167">
        <v>116.52462508105442</v>
      </c>
      <c r="E100" s="167">
        <v>99.563607227178196</v>
      </c>
      <c r="F100" s="167">
        <v>93.386883943796448</v>
      </c>
      <c r="G100" s="167">
        <v>93.744879655480318</v>
      </c>
      <c r="H100" s="167">
        <v>91.142268398924742</v>
      </c>
      <c r="I100" s="167">
        <v>122.87960193322981</v>
      </c>
      <c r="J100" s="167">
        <v>108.79290389440882</v>
      </c>
      <c r="K100" s="167">
        <v>100.20341977982881</v>
      </c>
      <c r="L100" s="167">
        <v>95.431495470239071</v>
      </c>
      <c r="M100" s="167">
        <v>108.85697315534507</v>
      </c>
      <c r="N100" s="167">
        <v>84.581308365833024</v>
      </c>
    </row>
    <row r="101" spans="1:14" ht="12.75" x14ac:dyDescent="0.2">
      <c r="B101" s="92" t="s">
        <v>4</v>
      </c>
      <c r="C101" s="167">
        <v>101.87426117408637</v>
      </c>
      <c r="D101" s="167">
        <v>123.79654473950605</v>
      </c>
      <c r="E101" s="167">
        <v>99.87604976865677</v>
      </c>
      <c r="F101" s="167">
        <v>91.098757250831525</v>
      </c>
      <c r="G101" s="167">
        <v>93.46522559492719</v>
      </c>
      <c r="H101" s="167">
        <v>87.038525290252139</v>
      </c>
      <c r="I101" s="167">
        <v>122.94015958016229</v>
      </c>
      <c r="J101" s="167">
        <v>114.69275367792453</v>
      </c>
      <c r="K101" s="167">
        <v>104.16926058611786</v>
      </c>
      <c r="L101" s="167">
        <v>98.750457142939084</v>
      </c>
      <c r="M101" s="167">
        <v>106.02334591325953</v>
      </c>
      <c r="N101" s="167">
        <v>83.966854335972926</v>
      </c>
    </row>
    <row r="102" spans="1:14" ht="12.75" x14ac:dyDescent="0.2">
      <c r="B102" s="92" t="s">
        <v>1</v>
      </c>
      <c r="C102" s="167">
        <v>102.14942187344803</v>
      </c>
      <c r="D102" s="167">
        <v>123.76882304190029</v>
      </c>
      <c r="E102" s="167">
        <v>102.16218292592767</v>
      </c>
      <c r="F102" s="167">
        <v>95.982180171044831</v>
      </c>
      <c r="G102" s="167">
        <v>94.441812906369577</v>
      </c>
      <c r="H102" s="167">
        <v>85.179261474336471</v>
      </c>
      <c r="I102" s="167">
        <v>124.535523830137</v>
      </c>
      <c r="J102" s="167">
        <v>113.94488095020881</v>
      </c>
      <c r="K102" s="167">
        <v>101.40066239782614</v>
      </c>
      <c r="L102" s="167">
        <v>102.6855659240799</v>
      </c>
      <c r="M102" s="167">
        <v>99.158922567731722</v>
      </c>
      <c r="N102" s="167">
        <v>82.832601146446962</v>
      </c>
    </row>
    <row r="103" spans="1:14" ht="12.75" x14ac:dyDescent="0.2">
      <c r="B103" s="92" t="s">
        <v>2</v>
      </c>
      <c r="C103" s="167">
        <v>103.0868830531935</v>
      </c>
      <c r="D103" s="167">
        <v>123.6460171539141</v>
      </c>
      <c r="E103" s="167">
        <v>102.79732874671195</v>
      </c>
      <c r="F103" s="167">
        <v>98.776740375169538</v>
      </c>
      <c r="G103" s="167">
        <v>91.406633482868941</v>
      </c>
      <c r="H103" s="167">
        <v>87.156188213410275</v>
      </c>
      <c r="I103" s="167">
        <v>123.93480129767379</v>
      </c>
      <c r="J103" s="167">
        <v>117.6492680469412</v>
      </c>
      <c r="K103" s="167">
        <v>100.0136167193299</v>
      </c>
      <c r="L103" s="167">
        <v>101.08614552488305</v>
      </c>
      <c r="M103" s="167">
        <v>102.14652831033938</v>
      </c>
      <c r="N103" s="167">
        <v>84.019093500662279</v>
      </c>
    </row>
    <row r="104" spans="1:14" ht="23.25" customHeight="1" x14ac:dyDescent="0.2">
      <c r="A104" s="128">
        <v>2015</v>
      </c>
      <c r="B104" s="92" t="s">
        <v>3</v>
      </c>
      <c r="C104" s="167">
        <v>103.53180164540761</v>
      </c>
      <c r="D104" s="167">
        <v>119.91172912663893</v>
      </c>
      <c r="E104" s="167">
        <v>102.17299103095446</v>
      </c>
      <c r="F104" s="167">
        <v>96.660427972510135</v>
      </c>
      <c r="G104" s="167">
        <v>83.307095631736786</v>
      </c>
      <c r="H104" s="167">
        <v>97.567826444246506</v>
      </c>
      <c r="I104" s="167">
        <v>119.49332689309847</v>
      </c>
      <c r="J104" s="167">
        <v>101.81391849608879</v>
      </c>
      <c r="K104" s="167">
        <v>104.78915718015421</v>
      </c>
      <c r="L104" s="167">
        <v>103.26228933613862</v>
      </c>
      <c r="M104" s="167">
        <v>105.76048641471117</v>
      </c>
      <c r="N104" s="167">
        <v>90.152652980171439</v>
      </c>
    </row>
    <row r="105" spans="1:14" ht="14.25" customHeight="1" x14ac:dyDescent="0.2">
      <c r="B105" s="92" t="s">
        <v>4</v>
      </c>
      <c r="C105" s="167">
        <v>102.36529019731496</v>
      </c>
      <c r="D105" s="167">
        <v>113.83727866109632</v>
      </c>
      <c r="E105" s="167">
        <v>100.03202725109178</v>
      </c>
      <c r="F105" s="167">
        <v>94.216082467972541</v>
      </c>
      <c r="G105" s="167">
        <v>92.15110575775239</v>
      </c>
      <c r="H105" s="167">
        <v>100.48161611337572</v>
      </c>
      <c r="I105" s="167">
        <v>115.02080338483036</v>
      </c>
      <c r="J105" s="167">
        <v>98.173250328921114</v>
      </c>
      <c r="K105" s="167">
        <v>96.395739214110307</v>
      </c>
      <c r="L105" s="167">
        <v>99.99050690084961</v>
      </c>
      <c r="M105" s="167">
        <v>109.84575739187781</v>
      </c>
      <c r="N105" s="167">
        <v>90.980188494931639</v>
      </c>
    </row>
    <row r="106" spans="1:14" ht="12.75" customHeight="1" x14ac:dyDescent="0.2">
      <c r="B106" s="92" t="s">
        <v>1</v>
      </c>
      <c r="C106" s="167">
        <v>100.29255583047994</v>
      </c>
      <c r="D106" s="167">
        <v>108.61386959635064</v>
      </c>
      <c r="E106" s="167">
        <v>100.27463425720292</v>
      </c>
      <c r="F106" s="167">
        <v>100.49355070455016</v>
      </c>
      <c r="G106" s="167">
        <v>96.971448730536508</v>
      </c>
      <c r="H106" s="167">
        <v>96.248804039515562</v>
      </c>
      <c r="I106" s="167">
        <v>110.05149267633034</v>
      </c>
      <c r="J106" s="167">
        <v>98.914285430689418</v>
      </c>
      <c r="K106" s="167">
        <v>93.982111796003196</v>
      </c>
      <c r="L106" s="167">
        <v>98.507891810489582</v>
      </c>
      <c r="M106" s="167">
        <v>99.993976330414725</v>
      </c>
      <c r="N106" s="167">
        <v>91.067818239692045</v>
      </c>
    </row>
    <row r="107" spans="1:14" ht="12" customHeight="1" x14ac:dyDescent="0.2">
      <c r="B107" s="92" t="s">
        <v>2</v>
      </c>
      <c r="C107" s="167">
        <v>101.58700308359383</v>
      </c>
      <c r="D107" s="167">
        <v>108.37212487051072</v>
      </c>
      <c r="E107" s="167">
        <v>102.25632285130921</v>
      </c>
      <c r="F107" s="167">
        <v>103.74890711470474</v>
      </c>
      <c r="G107" s="167">
        <v>99.517048477173859</v>
      </c>
      <c r="H107" s="167">
        <v>100.06892848748655</v>
      </c>
      <c r="I107" s="167">
        <v>110.58240851195505</v>
      </c>
      <c r="J107" s="167">
        <v>99.645260049560022</v>
      </c>
      <c r="K107" s="167">
        <v>94.736796281018385</v>
      </c>
      <c r="L107" s="167">
        <v>99.590516488726081</v>
      </c>
      <c r="M107" s="167">
        <v>100.21100221662725</v>
      </c>
      <c r="N107" s="167">
        <v>91.398762823587759</v>
      </c>
    </row>
    <row r="108" spans="1:14" ht="23.25" customHeight="1" x14ac:dyDescent="0.2">
      <c r="A108" s="128">
        <v>2016</v>
      </c>
      <c r="B108" s="92" t="s">
        <v>3</v>
      </c>
      <c r="C108" s="167">
        <v>99.919771555394803</v>
      </c>
      <c r="D108" s="167">
        <v>98.518269014161646</v>
      </c>
      <c r="E108" s="167">
        <v>99.820932047003708</v>
      </c>
      <c r="F108" s="167">
        <v>99.628778522185826</v>
      </c>
      <c r="G108" s="167">
        <v>107.45934222806214</v>
      </c>
      <c r="H108" s="167">
        <v>100.60272983254791</v>
      </c>
      <c r="I108" s="167">
        <v>104.92693199974521</v>
      </c>
      <c r="J108" s="167">
        <v>94.721674870664515</v>
      </c>
      <c r="K108" s="167">
        <v>94.769648070999949</v>
      </c>
      <c r="L108" s="167">
        <v>97.690978001573583</v>
      </c>
      <c r="M108" s="167">
        <v>103.09579686654862</v>
      </c>
      <c r="N108" s="167">
        <v>95.694838986421317</v>
      </c>
    </row>
    <row r="109" spans="1:14" ht="12" customHeight="1" x14ac:dyDescent="0.2">
      <c r="B109" s="128" t="s">
        <v>4</v>
      </c>
      <c r="C109" s="167">
        <v>100.6860173623221</v>
      </c>
      <c r="D109" s="167">
        <v>98.779488652880872</v>
      </c>
      <c r="E109" s="167">
        <v>101.56789489520374</v>
      </c>
      <c r="F109" s="167">
        <v>101.66972544559111</v>
      </c>
      <c r="G109" s="167">
        <v>102.56563054615637</v>
      </c>
      <c r="H109" s="167">
        <v>103.36585736385587</v>
      </c>
      <c r="I109" s="167">
        <v>102.64627548399342</v>
      </c>
      <c r="J109" s="167">
        <v>98.909940670482015</v>
      </c>
      <c r="K109" s="167">
        <v>100.5014329651853</v>
      </c>
      <c r="L109" s="167">
        <v>100.6713253330748</v>
      </c>
      <c r="M109" s="167">
        <v>99.011076643207147</v>
      </c>
      <c r="N109" s="167">
        <v>99.864451716100561</v>
      </c>
    </row>
    <row r="110" spans="1:14" ht="12" customHeight="1" x14ac:dyDescent="0.2">
      <c r="B110" s="128" t="s">
        <v>1</v>
      </c>
      <c r="C110" s="167">
        <v>100.11728237987361</v>
      </c>
      <c r="D110" s="167">
        <v>101.07233585891184</v>
      </c>
      <c r="E110" s="167">
        <v>99.557878528951719</v>
      </c>
      <c r="F110" s="167">
        <v>100.5626552304432</v>
      </c>
      <c r="G110" s="167">
        <v>95.906071403479402</v>
      </c>
      <c r="H110" s="167">
        <v>96.780226571116273</v>
      </c>
      <c r="I110" s="167">
        <v>99.631131114462988</v>
      </c>
      <c r="J110" s="167">
        <v>101.14240316611247</v>
      </c>
      <c r="K110" s="167">
        <v>100.93338811079082</v>
      </c>
      <c r="L110" s="167">
        <v>99.914295650365588</v>
      </c>
      <c r="M110" s="167">
        <v>100.95768185282283</v>
      </c>
      <c r="N110" s="167">
        <v>101.38086093445678</v>
      </c>
    </row>
    <row r="111" spans="1:14" ht="12" customHeight="1" x14ac:dyDescent="0.2">
      <c r="B111" s="128" t="s">
        <v>2</v>
      </c>
      <c r="C111" s="167">
        <v>99.276928702409492</v>
      </c>
      <c r="D111" s="167">
        <v>101.6299064740456</v>
      </c>
      <c r="E111" s="167">
        <v>99.053294528840823</v>
      </c>
      <c r="F111" s="167">
        <v>98.138840801779907</v>
      </c>
      <c r="G111" s="167">
        <v>94.068955822302101</v>
      </c>
      <c r="H111" s="167">
        <v>99.251186232479952</v>
      </c>
      <c r="I111" s="167">
        <v>92.795661401798341</v>
      </c>
      <c r="J111" s="167">
        <v>105.22598129274107</v>
      </c>
      <c r="K111" s="167">
        <v>103.79553085302395</v>
      </c>
      <c r="L111" s="167">
        <v>101.72340101498601</v>
      </c>
      <c r="M111" s="167">
        <v>96.935444637421455</v>
      </c>
      <c r="N111" s="167">
        <v>103.05984836302133</v>
      </c>
    </row>
    <row r="112" spans="1:14" ht="19.5" customHeight="1" x14ac:dyDescent="0.2">
      <c r="A112" s="128">
        <v>2017</v>
      </c>
      <c r="B112" s="123" t="s">
        <v>3</v>
      </c>
      <c r="C112" s="167">
        <v>101.33340062031085</v>
      </c>
      <c r="D112" s="167">
        <v>103.68611189735171</v>
      </c>
      <c r="E112" s="167">
        <v>102.60447660620014</v>
      </c>
      <c r="F112" s="167">
        <v>98.557916570892019</v>
      </c>
      <c r="G112" s="167">
        <v>97.204034030186179</v>
      </c>
      <c r="H112" s="167">
        <v>107.61475644669201</v>
      </c>
      <c r="I112" s="167">
        <v>101.14428405640307</v>
      </c>
      <c r="J112" s="167">
        <v>107.84242870519282</v>
      </c>
      <c r="K112" s="167">
        <v>110.37912432517716</v>
      </c>
      <c r="L112" s="167">
        <v>102.70524549152556</v>
      </c>
      <c r="M112" s="167">
        <v>94.770260798589021</v>
      </c>
      <c r="N112" s="167">
        <v>104.06965331980312</v>
      </c>
    </row>
    <row r="113" spans="1:14" ht="12.75" x14ac:dyDescent="0.2">
      <c r="B113" s="128" t="s">
        <v>4</v>
      </c>
      <c r="C113" s="167">
        <v>101.34872858855887</v>
      </c>
      <c r="D113" s="167">
        <v>104.58706400825099</v>
      </c>
      <c r="E113" s="167">
        <v>101.83440819919001</v>
      </c>
      <c r="F113" s="167">
        <v>98.534894139966639</v>
      </c>
      <c r="G113" s="167">
        <v>93.010513193147617</v>
      </c>
      <c r="H113" s="167">
        <v>101.65034666656614</v>
      </c>
      <c r="I113" s="167">
        <v>100.27748683108705</v>
      </c>
      <c r="J113" s="167">
        <v>108.28383558459981</v>
      </c>
      <c r="K113" s="167">
        <v>116.22766794520379</v>
      </c>
      <c r="L113" s="167">
        <v>102.96444027166119</v>
      </c>
      <c r="M113" s="167">
        <v>97.71172890363475</v>
      </c>
      <c r="N113" s="167">
        <v>101.98330042942401</v>
      </c>
    </row>
    <row r="114" spans="1:14" ht="12.75" x14ac:dyDescent="0.2">
      <c r="B114" s="133" t="s">
        <v>1</v>
      </c>
      <c r="C114" s="167">
        <v>102.14304790010091</v>
      </c>
      <c r="D114" s="167">
        <v>106.2281141378526</v>
      </c>
      <c r="E114" s="167">
        <v>100.74917655853288</v>
      </c>
      <c r="F114" s="167">
        <v>96.912872543969826</v>
      </c>
      <c r="G114" s="167">
        <v>93.561490172498011</v>
      </c>
      <c r="H114" s="167">
        <v>91.196155472157557</v>
      </c>
      <c r="I114" s="167">
        <v>100.49359794642656</v>
      </c>
      <c r="J114" s="167">
        <v>114.35693608490651</v>
      </c>
      <c r="K114" s="167">
        <v>122.07156981816236</v>
      </c>
      <c r="L114" s="167">
        <v>102.92932511674323</v>
      </c>
      <c r="M114" s="167">
        <v>105.07843754841279</v>
      </c>
      <c r="N114" s="167">
        <v>100.2197215818065</v>
      </c>
    </row>
    <row r="115" spans="1:14" ht="12.75" x14ac:dyDescent="0.2">
      <c r="B115" s="137" t="s">
        <v>2</v>
      </c>
      <c r="C115" s="167">
        <v>103.1918658113344</v>
      </c>
      <c r="D115" s="167">
        <v>105.75142148937877</v>
      </c>
      <c r="E115" s="167">
        <v>102.36321881510605</v>
      </c>
      <c r="F115" s="167">
        <v>99.57111441126942</v>
      </c>
      <c r="G115" s="167">
        <v>88.510407309663861</v>
      </c>
      <c r="H115" s="167">
        <v>97.076828324670558</v>
      </c>
      <c r="I115" s="167">
        <v>103.85763000716129</v>
      </c>
      <c r="J115" s="167">
        <v>109.20798189385332</v>
      </c>
      <c r="K115" s="167">
        <v>125.30226579435038</v>
      </c>
      <c r="L115" s="167">
        <v>102.99519869277167</v>
      </c>
      <c r="M115" s="167">
        <v>105.4013525475078</v>
      </c>
      <c r="N115" s="167">
        <v>100.79805361958429</v>
      </c>
    </row>
    <row r="116" spans="1:14" ht="19.5" customHeight="1" x14ac:dyDescent="0.2">
      <c r="A116" s="128">
        <v>2018</v>
      </c>
      <c r="B116" s="141" t="s">
        <v>3</v>
      </c>
      <c r="C116" s="167">
        <v>104.37121899533828</v>
      </c>
      <c r="D116" s="167">
        <v>104.03082464374629</v>
      </c>
      <c r="E116" s="167">
        <v>105.06559093271039</v>
      </c>
      <c r="F116" s="167">
        <v>100.94324407150269</v>
      </c>
      <c r="G116" s="167">
        <v>93.887700629269219</v>
      </c>
      <c r="H116" s="167">
        <v>106.30857181863752</v>
      </c>
      <c r="I116" s="167">
        <v>105.76043543677568</v>
      </c>
      <c r="J116" s="167">
        <v>122.52194719109525</v>
      </c>
      <c r="K116" s="167">
        <v>115.47008836120521</v>
      </c>
      <c r="L116" s="167">
        <v>102.90231112640328</v>
      </c>
      <c r="M116" s="167">
        <v>104.02790780448187</v>
      </c>
      <c r="N116" s="167">
        <v>100.44464972791798</v>
      </c>
    </row>
    <row r="117" spans="1:14" ht="14.25" customHeight="1" x14ac:dyDescent="0.2">
      <c r="B117" s="144" t="s">
        <v>4</v>
      </c>
      <c r="C117" s="167">
        <v>105.53194644253938</v>
      </c>
      <c r="D117" s="167">
        <v>104.09150761751002</v>
      </c>
      <c r="E117" s="167">
        <v>105.78595215264512</v>
      </c>
      <c r="F117" s="167">
        <v>104.80724297353021</v>
      </c>
      <c r="G117" s="167">
        <v>94.619227321119013</v>
      </c>
      <c r="H117" s="167">
        <v>102.33147319368594</v>
      </c>
      <c r="I117" s="167">
        <v>99.840385543180133</v>
      </c>
      <c r="J117" s="167">
        <v>128.99751515997161</v>
      </c>
      <c r="K117" s="167">
        <v>107.47015985524679</v>
      </c>
      <c r="L117" s="167">
        <v>107.03355938342614</v>
      </c>
      <c r="M117" s="167">
        <v>105.57416811732233</v>
      </c>
      <c r="N117" s="167">
        <v>105.46370054008112</v>
      </c>
    </row>
    <row r="118" spans="1:14" ht="14.25" customHeight="1" x14ac:dyDescent="0.2">
      <c r="B118" s="144" t="s">
        <v>1</v>
      </c>
      <c r="C118" s="167">
        <v>105.42252137840157</v>
      </c>
      <c r="D118" s="167">
        <v>105.27901387380571</v>
      </c>
      <c r="E118" s="167">
        <v>105.65442110572208</v>
      </c>
      <c r="F118" s="167">
        <v>105.13867249737821</v>
      </c>
      <c r="G118" s="167">
        <v>91.911691003198897</v>
      </c>
      <c r="H118" s="167">
        <v>103.34878451075626</v>
      </c>
      <c r="I118" s="167">
        <v>98.471542243467326</v>
      </c>
      <c r="J118" s="167">
        <v>129.23505368567544</v>
      </c>
      <c r="K118" s="167">
        <v>103.47249296618226</v>
      </c>
      <c r="L118" s="167">
        <v>107.66412633359417</v>
      </c>
      <c r="M118" s="167">
        <v>105.38103255847174</v>
      </c>
      <c r="N118" s="167">
        <v>103.93675011675174</v>
      </c>
    </row>
    <row r="119" spans="1:14" ht="14.25" customHeight="1" x14ac:dyDescent="0.2">
      <c r="B119" s="144" t="s">
        <v>2</v>
      </c>
      <c r="C119" s="167">
        <v>103.97977261789859</v>
      </c>
      <c r="D119" s="167">
        <v>106.91906031197409</v>
      </c>
      <c r="E119" s="167">
        <v>105.18084183211167</v>
      </c>
      <c r="F119" s="167">
        <v>105.3934429921997</v>
      </c>
      <c r="G119" s="167">
        <v>90.027302454078225</v>
      </c>
      <c r="H119" s="167">
        <v>100.10246480155767</v>
      </c>
      <c r="I119" s="167">
        <v>96.288424516946563</v>
      </c>
      <c r="J119" s="167">
        <v>128.48606575011067</v>
      </c>
      <c r="K119" s="167">
        <v>100.69790649847937</v>
      </c>
      <c r="L119" s="167">
        <v>109.74346114725969</v>
      </c>
      <c r="M119" s="167">
        <v>99.982386606834936</v>
      </c>
      <c r="N119" s="167">
        <v>100.43686315086187</v>
      </c>
    </row>
    <row r="120" spans="1:14" ht="18.75" customHeight="1" x14ac:dyDescent="0.2">
      <c r="A120" s="128">
        <v>2019</v>
      </c>
      <c r="B120" s="144" t="s">
        <v>3</v>
      </c>
      <c r="C120" s="167">
        <v>106.05037114505369</v>
      </c>
      <c r="D120" s="167">
        <v>110.07507184954845</v>
      </c>
      <c r="E120" s="167">
        <v>107.56556147877804</v>
      </c>
      <c r="F120" s="167">
        <v>110.49718532682581</v>
      </c>
      <c r="G120" s="167">
        <v>91.733419987113408</v>
      </c>
      <c r="H120" s="167">
        <v>108.63413016797529</v>
      </c>
      <c r="I120" s="167">
        <v>95.725587444021343</v>
      </c>
      <c r="J120" s="167">
        <v>122.94521652381671</v>
      </c>
      <c r="K120" s="167">
        <v>102.68116429752324</v>
      </c>
      <c r="L120" s="167">
        <v>110.39364726798144</v>
      </c>
      <c r="M120" s="167">
        <v>99.942723834041544</v>
      </c>
      <c r="N120" s="167">
        <v>103.71584461315925</v>
      </c>
    </row>
    <row r="121" spans="1:14" ht="12" customHeight="1" thickBot="1" x14ac:dyDescent="0.25">
      <c r="C121" s="167"/>
      <c r="D121" s="167"/>
      <c r="E121" s="167"/>
      <c r="F121" s="167"/>
      <c r="G121" s="167"/>
      <c r="H121" s="169"/>
      <c r="I121" s="167"/>
      <c r="J121" s="169"/>
      <c r="K121" s="169"/>
      <c r="L121" s="169"/>
      <c r="M121" s="167"/>
      <c r="N121" s="167"/>
    </row>
    <row r="122" spans="1:14" ht="12.75" customHeight="1" x14ac:dyDescent="0.2">
      <c r="A122" s="91" t="s">
        <v>212</v>
      </c>
      <c r="B122" s="97"/>
      <c r="C122" s="173"/>
      <c r="D122" s="168"/>
      <c r="E122" s="168"/>
      <c r="F122" s="168"/>
      <c r="G122" s="168"/>
      <c r="H122" s="168"/>
      <c r="I122" s="168"/>
      <c r="J122" s="168"/>
      <c r="K122" s="168"/>
      <c r="L122" s="168"/>
      <c r="M122" s="168"/>
      <c r="N122" s="168"/>
    </row>
    <row r="123" spans="1:14" ht="12.75" customHeight="1" x14ac:dyDescent="0.2">
      <c r="A123" s="92">
        <v>2016</v>
      </c>
      <c r="C123" s="167">
        <f>C161</f>
        <v>-1.9070858378878768</v>
      </c>
      <c r="D123" s="167">
        <f t="shared" ref="D123:N123" si="0">D161</f>
        <v>-11.256059991085209</v>
      </c>
      <c r="E123" s="167">
        <f t="shared" si="0"/>
        <v>-1.1701394683258144</v>
      </c>
      <c r="F123" s="167">
        <f t="shared" si="0"/>
        <v>1.2353321739425525</v>
      </c>
      <c r="G123" s="167">
        <f t="shared" si="0"/>
        <v>7.5422907391311043</v>
      </c>
      <c r="H123" s="167">
        <f t="shared" si="0"/>
        <v>1.4283199189098212</v>
      </c>
      <c r="I123" s="167">
        <f t="shared" si="0"/>
        <v>-12.116504445501036</v>
      </c>
      <c r="J123" s="167">
        <f t="shared" si="0"/>
        <v>0.3646462616744941</v>
      </c>
      <c r="K123" s="167">
        <f t="shared" si="0"/>
        <v>2.5894067749363074</v>
      </c>
      <c r="L123" s="167">
        <f t="shared" si="0"/>
        <v>-0.33666387964758826</v>
      </c>
      <c r="M123" s="167">
        <f t="shared" si="0"/>
        <v>-3.8025001499801192</v>
      </c>
      <c r="N123" s="167">
        <f t="shared" si="0"/>
        <v>10.011175817468342</v>
      </c>
    </row>
    <row r="124" spans="1:14" ht="12.75" customHeight="1" x14ac:dyDescent="0.2">
      <c r="A124" s="92">
        <v>2017</v>
      </c>
      <c r="C124" s="167">
        <f>C165</f>
        <v>2.004260730076254</v>
      </c>
      <c r="D124" s="167">
        <f t="shared" ref="D124:N124" si="1">D165</f>
        <v>5.0631778832085388</v>
      </c>
      <c r="E124" s="167">
        <f t="shared" si="1"/>
        <v>1.8878200447572766</v>
      </c>
      <c r="F124" s="167">
        <f t="shared" si="1"/>
        <v>-1.6058005834755136</v>
      </c>
      <c r="G124" s="167">
        <f t="shared" si="1"/>
        <v>-6.9283888236260793</v>
      </c>
      <c r="H124" s="167">
        <f t="shared" si="1"/>
        <v>-0.61547827247845532</v>
      </c>
      <c r="I124" s="167">
        <f t="shared" si="1"/>
        <v>1.4432497102694981</v>
      </c>
      <c r="J124" s="167">
        <f t="shared" si="1"/>
        <v>9.9227955671381096</v>
      </c>
      <c r="K124" s="167">
        <f t="shared" si="1"/>
        <v>18.495156970723414</v>
      </c>
      <c r="L124" s="167">
        <f t="shared" si="1"/>
        <v>2.8985523931754074</v>
      </c>
      <c r="M124" s="167">
        <f t="shared" si="1"/>
        <v>0.74044494953608364</v>
      </c>
      <c r="N124" s="167">
        <f t="shared" si="1"/>
        <v>1.7676822376544692</v>
      </c>
    </row>
    <row r="125" spans="1:14" ht="12.75" customHeight="1" x14ac:dyDescent="0.2">
      <c r="A125" s="92">
        <v>2018</v>
      </c>
      <c r="C125" s="167">
        <f>C169</f>
        <v>2.7666531851410241</v>
      </c>
      <c r="D125" s="167">
        <f t="shared" ref="D125:N125" si="2">D169</f>
        <v>1.6108144538819147E-2</v>
      </c>
      <c r="E125" s="167">
        <f t="shared" si="2"/>
        <v>3.4684042307389262</v>
      </c>
      <c r="F125" s="167">
        <f t="shared" si="2"/>
        <v>5.7690913191930804</v>
      </c>
      <c r="G125" s="167">
        <f t="shared" si="2"/>
        <v>-0.49438364571301463</v>
      </c>
      <c r="H125" s="167">
        <f t="shared" si="2"/>
        <v>3.6608334883502067</v>
      </c>
      <c r="I125" s="167">
        <f t="shared" si="2"/>
        <v>-1.3338026719781482</v>
      </c>
      <c r="J125" s="167">
        <f t="shared" si="2"/>
        <v>15.817783554235916</v>
      </c>
      <c r="K125" s="167">
        <f t="shared" si="2"/>
        <v>-9.8885856181785101</v>
      </c>
      <c r="L125" s="167">
        <f t="shared" si="2"/>
        <v>3.8264018423222694</v>
      </c>
      <c r="M125" s="167">
        <f t="shared" si="2"/>
        <v>2.978871915589508</v>
      </c>
      <c r="N125" s="167">
        <f t="shared" si="2"/>
        <v>0.78886403679111083</v>
      </c>
    </row>
    <row r="126" spans="1:14" ht="12.75" customHeight="1" x14ac:dyDescent="0.2">
      <c r="A126" s="132"/>
      <c r="C126" s="167"/>
      <c r="D126" s="167"/>
      <c r="E126" s="167"/>
      <c r="F126" s="167"/>
      <c r="G126" s="167"/>
      <c r="H126" s="167"/>
      <c r="I126" s="167"/>
      <c r="J126" s="167"/>
      <c r="K126" s="167"/>
      <c r="L126" s="167"/>
      <c r="M126" s="167"/>
      <c r="N126" s="167"/>
    </row>
    <row r="127" spans="1:14" ht="12.75" customHeight="1" x14ac:dyDescent="0.2">
      <c r="A127" s="132" t="s">
        <v>11</v>
      </c>
      <c r="C127" s="195"/>
      <c r="D127" s="167"/>
      <c r="E127" s="167"/>
      <c r="F127" s="167"/>
      <c r="G127" s="167"/>
      <c r="H127" s="167"/>
      <c r="I127" s="167"/>
      <c r="J127" s="167"/>
      <c r="K127" s="167"/>
      <c r="L127" s="167"/>
      <c r="M127" s="167"/>
      <c r="N127" s="167"/>
    </row>
    <row r="128" spans="1:14" ht="12.75" x14ac:dyDescent="0.2">
      <c r="A128" s="128">
        <v>2016</v>
      </c>
      <c r="B128" s="128" t="s">
        <v>3</v>
      </c>
      <c r="C128" s="167">
        <v>-1.641185858024663</v>
      </c>
      <c r="D128" s="167">
        <v>-9.0926111009847155</v>
      </c>
      <c r="E128" s="167">
        <v>-2.381653022910668</v>
      </c>
      <c r="F128" s="167">
        <v>-3.9712501144360979</v>
      </c>
      <c r="G128" s="167">
        <v>7.9808373262898691</v>
      </c>
      <c r="H128" s="167">
        <v>0.53343365730964543</v>
      </c>
      <c r="I128" s="167">
        <v>-5.1142641838900049</v>
      </c>
      <c r="J128" s="167">
        <v>-4.9411132817022025</v>
      </c>
      <c r="K128" s="167">
        <v>3.4676906198205515E-2</v>
      </c>
      <c r="L128" s="167">
        <v>-1.9073487658511468</v>
      </c>
      <c r="M128" s="167">
        <v>2.8787204858856441</v>
      </c>
      <c r="N128" s="167">
        <v>4.7003657709520308</v>
      </c>
    </row>
    <row r="129" spans="1:14" ht="12.75" x14ac:dyDescent="0.2">
      <c r="B129" s="128" t="s">
        <v>4</v>
      </c>
      <c r="C129" s="167">
        <v>0.76686104761809482</v>
      </c>
      <c r="D129" s="167">
        <v>0.26514842509228753</v>
      </c>
      <c r="E129" s="167">
        <v>1.7500967105550824</v>
      </c>
      <c r="F129" s="167">
        <v>2.0485515868798876</v>
      </c>
      <c r="G129" s="167">
        <v>-4.5540123179981791</v>
      </c>
      <c r="H129" s="167">
        <v>2.746573115766493</v>
      </c>
      <c r="I129" s="167">
        <v>-2.1735663783225112</v>
      </c>
      <c r="J129" s="167">
        <v>4.42165513388173</v>
      </c>
      <c r="K129" s="167">
        <v>6.0481230128565988</v>
      </c>
      <c r="L129" s="167">
        <v>3.0507907613057217</v>
      </c>
      <c r="M129" s="167">
        <v>-3.9620628071083241</v>
      </c>
      <c r="N129" s="167">
        <v>4.3571970796365544</v>
      </c>
    </row>
    <row r="130" spans="1:14" ht="12.75" x14ac:dyDescent="0.2">
      <c r="B130" s="128" t="s">
        <v>1</v>
      </c>
      <c r="C130" s="167">
        <v>-0.56485994515194093</v>
      </c>
      <c r="D130" s="167">
        <v>2.3211774400738516</v>
      </c>
      <c r="E130" s="167">
        <v>-1.9789879157443679</v>
      </c>
      <c r="F130" s="167">
        <v>-1.0888887624078136</v>
      </c>
      <c r="G130" s="167">
        <v>-6.4929734329279505</v>
      </c>
      <c r="H130" s="167">
        <v>-6.371185767421883</v>
      </c>
      <c r="I130" s="167">
        <v>-2.9374123467349911</v>
      </c>
      <c r="J130" s="167">
        <v>2.2570658525293164</v>
      </c>
      <c r="K130" s="167">
        <v>0.42979998678740472</v>
      </c>
      <c r="L130" s="167">
        <v>-0.75198144079712259</v>
      </c>
      <c r="M130" s="167">
        <v>1.9660479166693667</v>
      </c>
      <c r="N130" s="167">
        <v>1.5184674749600946</v>
      </c>
    </row>
    <row r="131" spans="1:14" ht="12.75" x14ac:dyDescent="0.2">
      <c r="B131" s="128" t="s">
        <v>2</v>
      </c>
      <c r="C131" s="167">
        <v>-0.83936924523737577</v>
      </c>
      <c r="D131" s="167">
        <v>0.55165502053111659</v>
      </c>
      <c r="E131" s="167">
        <v>-0.50682478128957209</v>
      </c>
      <c r="F131" s="167">
        <v>-2.4102530140130307</v>
      </c>
      <c r="G131" s="167">
        <v>-1.9155362682394816</v>
      </c>
      <c r="H131" s="167">
        <v>2.5531658158993498</v>
      </c>
      <c r="I131" s="167">
        <v>-6.8607769842656925</v>
      </c>
      <c r="J131" s="167">
        <v>4.0374541228982652</v>
      </c>
      <c r="K131" s="167">
        <v>2.8356748899496687</v>
      </c>
      <c r="L131" s="167">
        <v>1.8106571765777124</v>
      </c>
      <c r="M131" s="167">
        <v>-3.9840823814328852</v>
      </c>
      <c r="N131" s="167">
        <v>1.6561187319666049</v>
      </c>
    </row>
    <row r="132" spans="1:14" ht="12.75" x14ac:dyDescent="0.2">
      <c r="A132" s="128">
        <v>2017</v>
      </c>
      <c r="B132" s="123" t="s">
        <v>3</v>
      </c>
      <c r="C132" s="167">
        <v>2.0714499781372187</v>
      </c>
      <c r="D132" s="167">
        <v>2.0232286879366734</v>
      </c>
      <c r="E132" s="167">
        <v>3.5851226294399963</v>
      </c>
      <c r="F132" s="167">
        <v>0.42702335353497212</v>
      </c>
      <c r="G132" s="167">
        <v>3.3327447726817505</v>
      </c>
      <c r="H132" s="167">
        <v>8.4266702814228758</v>
      </c>
      <c r="I132" s="167">
        <v>8.9967812379242673</v>
      </c>
      <c r="J132" s="167">
        <v>2.4865032193643666</v>
      </c>
      <c r="K132" s="167">
        <v>6.3428486930479533</v>
      </c>
      <c r="L132" s="167">
        <v>0.9652100369657246</v>
      </c>
      <c r="M132" s="167">
        <v>-2.2336348143149443</v>
      </c>
      <c r="N132" s="167">
        <v>0.97982383325931899</v>
      </c>
    </row>
    <row r="133" spans="1:14" ht="12.75" x14ac:dyDescent="0.2">
      <c r="B133" s="128" t="s">
        <v>4</v>
      </c>
      <c r="C133" s="167">
        <v>1.5126274411181306E-2</v>
      </c>
      <c r="D133" s="167">
        <v>0.8689226497288427</v>
      </c>
      <c r="E133" s="167">
        <v>-0.75052125646104528</v>
      </c>
      <c r="F133" s="167">
        <v>-2.3359291395752546E-2</v>
      </c>
      <c r="G133" s="167">
        <v>-4.3141428016622125</v>
      </c>
      <c r="H133" s="167">
        <v>-5.5423716756543566</v>
      </c>
      <c r="I133" s="167">
        <v>-0.8569908160432016</v>
      </c>
      <c r="J133" s="167">
        <v>0.40930725013033076</v>
      </c>
      <c r="K133" s="167">
        <v>5.2985957768579617</v>
      </c>
      <c r="L133" s="167">
        <v>0.25236761656639572</v>
      </c>
      <c r="M133" s="167">
        <v>3.1037881295875147</v>
      </c>
      <c r="N133" s="167">
        <v>-2.0047658696121684</v>
      </c>
    </row>
    <row r="134" spans="1:14" ht="12.75" x14ac:dyDescent="0.2">
      <c r="B134" s="133" t="s">
        <v>1</v>
      </c>
      <c r="C134" s="167">
        <v>0.7837486691783857</v>
      </c>
      <c r="D134" s="167">
        <v>1.5690756262860095</v>
      </c>
      <c r="E134" s="167">
        <v>-1.0656826703744349</v>
      </c>
      <c r="F134" s="167">
        <v>-1.6461392790383167</v>
      </c>
      <c r="G134" s="167">
        <v>0.59238139908575072</v>
      </c>
      <c r="H134" s="167">
        <v>-10.284461919938614</v>
      </c>
      <c r="I134" s="167">
        <v>0.21551309488194725</v>
      </c>
      <c r="J134" s="167">
        <v>5.6085014605544714</v>
      </c>
      <c r="K134" s="167">
        <v>5.027978257047816</v>
      </c>
      <c r="L134" s="167">
        <v>-3.410415753760665E-2</v>
      </c>
      <c r="M134" s="167">
        <v>7.5392265876732534</v>
      </c>
      <c r="N134" s="167">
        <v>-1.7292819904744738</v>
      </c>
    </row>
    <row r="135" spans="1:14" ht="12.75" x14ac:dyDescent="0.2">
      <c r="B135" s="137" t="s">
        <v>2</v>
      </c>
      <c r="C135" s="167">
        <v>1.0268128206427418</v>
      </c>
      <c r="D135" s="167">
        <v>-0.44874433886232801</v>
      </c>
      <c r="E135" s="167">
        <v>1.6020401473310741</v>
      </c>
      <c r="F135" s="167">
        <v>2.7429192815366488</v>
      </c>
      <c r="G135" s="167">
        <v>-5.3986772266255478</v>
      </c>
      <c r="H135" s="167">
        <v>6.4483780287299286</v>
      </c>
      <c r="I135" s="167">
        <v>3.3475088259135699</v>
      </c>
      <c r="J135" s="167">
        <v>-4.5025289827896886</v>
      </c>
      <c r="K135" s="167">
        <v>2.6465588842680132</v>
      </c>
      <c r="L135" s="167">
        <v>6.3998841878865065E-2</v>
      </c>
      <c r="M135" s="167">
        <v>0.30730852744762505</v>
      </c>
      <c r="N135" s="167">
        <v>0.57706410340176983</v>
      </c>
    </row>
    <row r="136" spans="1:14" ht="12.75" x14ac:dyDescent="0.2">
      <c r="A136" s="128">
        <v>2018</v>
      </c>
      <c r="B136" s="141" t="s">
        <v>3</v>
      </c>
      <c r="C136" s="167">
        <v>1.1428741739781145</v>
      </c>
      <c r="D136" s="167">
        <v>-1.62702006403318</v>
      </c>
      <c r="E136" s="167">
        <v>2.6399835301051944</v>
      </c>
      <c r="F136" s="167">
        <v>1.378039874662651</v>
      </c>
      <c r="G136" s="167">
        <v>6.0753232111928623</v>
      </c>
      <c r="H136" s="167">
        <v>9.509729204472638</v>
      </c>
      <c r="I136" s="167">
        <v>1.8321286837406081</v>
      </c>
      <c r="J136" s="167">
        <v>12.191384792901584</v>
      </c>
      <c r="K136" s="167">
        <v>-7.8467674712937807</v>
      </c>
      <c r="L136" s="167">
        <v>-9.0186307271922228E-2</v>
      </c>
      <c r="M136" s="167">
        <v>-1.3030617822545221</v>
      </c>
      <c r="N136" s="167">
        <v>-0.35060586883957079</v>
      </c>
    </row>
    <row r="137" spans="1:14" ht="12.75" x14ac:dyDescent="0.2">
      <c r="B137" s="144" t="s">
        <v>4</v>
      </c>
      <c r="C137" s="167">
        <v>1.1121144874747024</v>
      </c>
      <c r="D137" s="167">
        <v>5.8331724247628891E-2</v>
      </c>
      <c r="E137" s="167">
        <v>0.68563000839740873</v>
      </c>
      <c r="F137" s="167">
        <v>3.8278925326498126</v>
      </c>
      <c r="G137" s="167">
        <v>0.77915071617138398</v>
      </c>
      <c r="H137" s="167">
        <v>-3.7410893184949501</v>
      </c>
      <c r="I137" s="167">
        <v>-5.5976035548138352</v>
      </c>
      <c r="J137" s="167">
        <v>5.285231027855386</v>
      </c>
      <c r="K137" s="167">
        <v>-6.9281392432416151</v>
      </c>
      <c r="L137" s="167">
        <v>4.0147283494421426</v>
      </c>
      <c r="M137" s="167">
        <v>1.4863898981287038</v>
      </c>
      <c r="N137" s="167">
        <v>4.996832410445573</v>
      </c>
    </row>
    <row r="138" spans="1:14" ht="12.75" x14ac:dyDescent="0.2">
      <c r="B138" s="144" t="s">
        <v>1</v>
      </c>
      <c r="C138" s="167">
        <v>-0.10368904187453287</v>
      </c>
      <c r="D138" s="167">
        <v>1.1408291449281904</v>
      </c>
      <c r="E138" s="167">
        <v>-0.12433696936740013</v>
      </c>
      <c r="F138" s="167">
        <v>0.31622769041992349</v>
      </c>
      <c r="G138" s="167">
        <v>-2.8615075334860518</v>
      </c>
      <c r="H138" s="167">
        <v>0.99413336417508713</v>
      </c>
      <c r="I138" s="167">
        <v>-1.3710316644568565</v>
      </c>
      <c r="J138" s="167">
        <v>0.18414193902049902</v>
      </c>
      <c r="K138" s="167">
        <v>-3.7197924469909105</v>
      </c>
      <c r="L138" s="167">
        <v>0.58913013245607271</v>
      </c>
      <c r="M138" s="167">
        <v>-0.18293827201740775</v>
      </c>
      <c r="N138" s="167">
        <v>-1.4478445337209322</v>
      </c>
    </row>
    <row r="139" spans="1:14" ht="12.75" x14ac:dyDescent="0.2">
      <c r="B139" s="144" t="s">
        <v>2</v>
      </c>
      <c r="C139" s="167">
        <v>-1.3685394179905885</v>
      </c>
      <c r="D139" s="167">
        <v>1.5578094606150561</v>
      </c>
      <c r="E139" s="167">
        <v>-0.44823422309656635</v>
      </c>
      <c r="F139" s="167">
        <v>0.24231853871641285</v>
      </c>
      <c r="G139" s="167">
        <v>-2.0502163854814626</v>
      </c>
      <c r="H139" s="167">
        <v>-3.1411300331845915</v>
      </c>
      <c r="I139" s="167">
        <v>-2.2170036914046509</v>
      </c>
      <c r="J139" s="167">
        <v>-0.57955478347728739</v>
      </c>
      <c r="K139" s="167">
        <v>-2.6814725229532321</v>
      </c>
      <c r="L139" s="167">
        <v>1.9313162930638228</v>
      </c>
      <c r="M139" s="167">
        <v>-5.1229768968541034</v>
      </c>
      <c r="N139" s="167">
        <v>-3.3673238406612294</v>
      </c>
    </row>
    <row r="140" spans="1:14" ht="12.75" x14ac:dyDescent="0.2">
      <c r="A140" s="128">
        <v>2019</v>
      </c>
      <c r="B140" s="144" t="s">
        <v>3</v>
      </c>
      <c r="C140" s="167">
        <v>1.9913474275079057</v>
      </c>
      <c r="D140" s="167">
        <v>2.9517763515369388</v>
      </c>
      <c r="E140" s="167">
        <v>2.2672566649284187</v>
      </c>
      <c r="F140" s="167">
        <v>4.8425615386754606</v>
      </c>
      <c r="G140" s="167">
        <v>1.8951112457306518</v>
      </c>
      <c r="H140" s="167">
        <v>8.5229323606873297</v>
      </c>
      <c r="I140" s="167">
        <v>-0.58453243549141387</v>
      </c>
      <c r="J140" s="167">
        <v>-4.3124125514670375</v>
      </c>
      <c r="K140" s="167">
        <v>1.9695124437108413</v>
      </c>
      <c r="L140" s="167">
        <v>0.59246000984904956</v>
      </c>
      <c r="M140" s="167">
        <v>-3.9669759984184427E-2</v>
      </c>
      <c r="N140" s="167">
        <v>3.264719107537406</v>
      </c>
    </row>
    <row r="141" spans="1:14" ht="13.5" customHeight="1" x14ac:dyDescent="0.2">
      <c r="A141" s="144"/>
      <c r="B141" s="92"/>
      <c r="C141" s="167"/>
      <c r="D141" s="167"/>
      <c r="E141" s="167"/>
      <c r="F141" s="167"/>
      <c r="G141" s="167"/>
      <c r="H141" s="167"/>
      <c r="I141" s="167"/>
      <c r="J141" s="167"/>
      <c r="K141" s="167"/>
      <c r="L141" s="167"/>
      <c r="M141" s="167"/>
      <c r="N141" s="167"/>
    </row>
    <row r="142" spans="1:14" ht="12" customHeight="1" x14ac:dyDescent="0.2">
      <c r="A142" s="87" t="s">
        <v>76</v>
      </c>
      <c r="B142" s="92"/>
      <c r="C142" s="167"/>
      <c r="D142" s="167"/>
      <c r="E142" s="167"/>
      <c r="F142" s="167"/>
      <c r="G142" s="167"/>
      <c r="H142" s="167"/>
      <c r="I142" s="167"/>
      <c r="J142" s="167"/>
      <c r="K142" s="167"/>
      <c r="L142" s="167"/>
      <c r="M142" s="167"/>
      <c r="N142" s="167"/>
    </row>
    <row r="143" spans="1:14" ht="12.75" x14ac:dyDescent="0.2">
      <c r="A143" s="128">
        <v>2016</v>
      </c>
      <c r="B143" s="128" t="s">
        <v>3</v>
      </c>
      <c r="C143" s="167">
        <v>-3.4888121645790249</v>
      </c>
      <c r="D143" s="167">
        <v>-17.841007104387284</v>
      </c>
      <c r="E143" s="167">
        <v>-2.3020359492443299</v>
      </c>
      <c r="F143" s="167">
        <v>3.0709056559524939</v>
      </c>
      <c r="G143" s="167">
        <v>28.991824061532022</v>
      </c>
      <c r="H143" s="167">
        <v>3.1105575463809654</v>
      </c>
      <c r="I143" s="167">
        <v>-12.190132513746732</v>
      </c>
      <c r="J143" s="167">
        <v>-6.9658880928904825</v>
      </c>
      <c r="K143" s="167">
        <v>-9.5615895563781024</v>
      </c>
      <c r="L143" s="167">
        <v>-5.3953010052191885</v>
      </c>
      <c r="M143" s="167">
        <v>-2.519551146648169</v>
      </c>
      <c r="N143" s="167">
        <v>6.1475573075690404</v>
      </c>
    </row>
    <row r="144" spans="1:14" ht="12.75" x14ac:dyDescent="0.2">
      <c r="B144" s="128" t="s">
        <v>4</v>
      </c>
      <c r="C144" s="167">
        <v>-1.6404709367364267</v>
      </c>
      <c r="D144" s="167">
        <v>-13.227468352475135</v>
      </c>
      <c r="E144" s="167">
        <v>1.5353759054155258</v>
      </c>
      <c r="F144" s="167">
        <v>7.9112215052587587</v>
      </c>
      <c r="G144" s="167">
        <v>11.30157332651196</v>
      </c>
      <c r="H144" s="167">
        <v>2.8704168603596036</v>
      </c>
      <c r="I144" s="167">
        <v>-10.758512840007661</v>
      </c>
      <c r="J144" s="167">
        <v>0.75039823892220081</v>
      </c>
      <c r="K144" s="167">
        <v>4.2592066667548334</v>
      </c>
      <c r="L144" s="167">
        <v>0.68088306913005603</v>
      </c>
      <c r="M144" s="167">
        <v>-9.8635404825127999</v>
      </c>
      <c r="N144" s="167">
        <v>9.7650525550008638</v>
      </c>
    </row>
    <row r="145" spans="1:14" ht="12.75" x14ac:dyDescent="0.2">
      <c r="B145" s="128" t="s">
        <v>1</v>
      </c>
      <c r="C145" s="167">
        <v>-0.17476217367775604</v>
      </c>
      <c r="D145" s="167">
        <v>-6.9434352771574499</v>
      </c>
      <c r="E145" s="167">
        <v>-0.71479266273136721</v>
      </c>
      <c r="F145" s="167">
        <v>6.8765135084336571E-2</v>
      </c>
      <c r="G145" s="167">
        <v>-1.0986505213689934</v>
      </c>
      <c r="H145" s="167">
        <v>0.55213416613730804</v>
      </c>
      <c r="I145" s="167">
        <v>-9.4686235583504637</v>
      </c>
      <c r="J145" s="167">
        <v>2.2525742623741962</v>
      </c>
      <c r="K145" s="167">
        <v>7.3963823348383695</v>
      </c>
      <c r="L145" s="167">
        <v>1.4277067695060097</v>
      </c>
      <c r="M145" s="167">
        <v>0.96376357634153642</v>
      </c>
      <c r="N145" s="167">
        <v>11.324574250390661</v>
      </c>
    </row>
    <row r="146" spans="1:14" ht="12.75" x14ac:dyDescent="0.2">
      <c r="B146" s="128" t="s">
        <v>2</v>
      </c>
      <c r="C146" s="167">
        <v>-2.2739861508498493</v>
      </c>
      <c r="D146" s="167">
        <v>-6.2213584946508309</v>
      </c>
      <c r="E146" s="167">
        <v>-3.1323523408189669</v>
      </c>
      <c r="F146" s="167">
        <v>-5.4073497918607831</v>
      </c>
      <c r="G146" s="167">
        <v>-5.474531990487419</v>
      </c>
      <c r="H146" s="167">
        <v>-0.81717898589156457</v>
      </c>
      <c r="I146" s="167">
        <v>-16.084608166437054</v>
      </c>
      <c r="J146" s="167">
        <v>5.6005887690045553</v>
      </c>
      <c r="K146" s="167">
        <v>9.5620022289275788</v>
      </c>
      <c r="L146" s="167">
        <v>2.1416542472709965</v>
      </c>
      <c r="M146" s="167">
        <v>-3.2686606328165335</v>
      </c>
      <c r="N146" s="167">
        <v>12.758471974003726</v>
      </c>
    </row>
    <row r="147" spans="1:14" ht="12.75" x14ac:dyDescent="0.2">
      <c r="A147" s="128">
        <v>2017</v>
      </c>
      <c r="B147" s="123" t="s">
        <v>3</v>
      </c>
      <c r="C147" s="167">
        <v>1.4147641081548645</v>
      </c>
      <c r="D147" s="167">
        <v>5.245568090977315</v>
      </c>
      <c r="E147" s="167">
        <v>2.7885379369987362</v>
      </c>
      <c r="F147" s="167">
        <v>-1.0748520328946354</v>
      </c>
      <c r="G147" s="167">
        <v>-9.5434310179481781</v>
      </c>
      <c r="H147" s="167">
        <v>6.9700162468906646</v>
      </c>
      <c r="I147" s="167">
        <v>-3.605030540063181</v>
      </c>
      <c r="J147" s="167">
        <v>13.851902273100357</v>
      </c>
      <c r="K147" s="167">
        <v>16.470965727848675</v>
      </c>
      <c r="L147" s="167">
        <v>5.1327846158641277</v>
      </c>
      <c r="M147" s="167">
        <v>-8.0755339412493363</v>
      </c>
      <c r="N147" s="167">
        <v>8.7515841210309642</v>
      </c>
    </row>
    <row r="148" spans="1:14" ht="12.75" x14ac:dyDescent="0.2">
      <c r="B148" s="128" t="s">
        <v>4</v>
      </c>
      <c r="C148" s="167">
        <v>0.65819588816586894</v>
      </c>
      <c r="D148" s="167">
        <v>5.8793332852515645</v>
      </c>
      <c r="E148" s="167">
        <v>0.26239916093688809</v>
      </c>
      <c r="F148" s="167">
        <v>-3.0833478617999122</v>
      </c>
      <c r="G148" s="167">
        <v>-9.3161006295464421</v>
      </c>
      <c r="H148" s="167">
        <v>-1.6596492701173027</v>
      </c>
      <c r="I148" s="167">
        <v>-2.3077200236805151</v>
      </c>
      <c r="J148" s="167">
        <v>9.477202039122524</v>
      </c>
      <c r="K148" s="167">
        <v>15.64777189342783</v>
      </c>
      <c r="L148" s="167">
        <v>2.2778233335058795</v>
      </c>
      <c r="M148" s="167">
        <v>-1.3123256342870371</v>
      </c>
      <c r="N148" s="167">
        <v>2.1217246747090801</v>
      </c>
    </row>
    <row r="149" spans="1:14" ht="12.75" x14ac:dyDescent="0.2">
      <c r="B149" s="133" t="s">
        <v>1</v>
      </c>
      <c r="C149" s="167">
        <v>2.023392437422511</v>
      </c>
      <c r="D149" s="167">
        <v>5.1010775947018416</v>
      </c>
      <c r="E149" s="167">
        <v>1.1965884038345864</v>
      </c>
      <c r="F149" s="167">
        <v>-3.6293618919565618</v>
      </c>
      <c r="G149" s="167">
        <v>-2.4446640308283252</v>
      </c>
      <c r="H149" s="167">
        <v>-5.7698471028639453</v>
      </c>
      <c r="I149" s="167">
        <v>0.86565998229279906</v>
      </c>
      <c r="J149" s="167">
        <v>13.065274805751837</v>
      </c>
      <c r="K149" s="167">
        <v>20.942704988926899</v>
      </c>
      <c r="L149" s="167">
        <v>3.0176156942828936</v>
      </c>
      <c r="M149" s="167">
        <v>4.0816663179699786</v>
      </c>
      <c r="N149" s="167">
        <v>-1.1453240206758197</v>
      </c>
    </row>
    <row r="150" spans="1:14" ht="12.75" x14ac:dyDescent="0.2">
      <c r="B150" s="137" t="s">
        <v>2</v>
      </c>
      <c r="C150" s="167">
        <v>3.9434510717593296</v>
      </c>
      <c r="D150" s="167">
        <v>4.055415534979101</v>
      </c>
      <c r="E150" s="167">
        <v>3.3415590082180424</v>
      </c>
      <c r="F150" s="167">
        <v>1.4594360375444149</v>
      </c>
      <c r="G150" s="167">
        <v>-5.9090147903187447</v>
      </c>
      <c r="H150" s="167">
        <v>-2.1907626400719415</v>
      </c>
      <c r="I150" s="167">
        <v>11.920782112285888</v>
      </c>
      <c r="J150" s="167">
        <v>3.7842370792762869</v>
      </c>
      <c r="K150" s="167">
        <v>20.720289943678118</v>
      </c>
      <c r="L150" s="167">
        <v>1.2502508420833225</v>
      </c>
      <c r="M150" s="167">
        <v>8.7335524603537209</v>
      </c>
      <c r="N150" s="167">
        <v>-2.1946420253501797</v>
      </c>
    </row>
    <row r="151" spans="1:14" ht="12.75" x14ac:dyDescent="0.2">
      <c r="A151" s="128">
        <v>2018</v>
      </c>
      <c r="B151" s="141" t="s">
        <v>3</v>
      </c>
      <c r="C151" s="167">
        <v>2.9978450900013831</v>
      </c>
      <c r="D151" s="167">
        <v>0.33245797348042672</v>
      </c>
      <c r="E151" s="167">
        <v>2.3986422502364046</v>
      </c>
      <c r="F151" s="167">
        <v>2.420229225213899</v>
      </c>
      <c r="G151" s="167">
        <v>-3.4117240441760788</v>
      </c>
      <c r="H151" s="167">
        <v>-1.2137597771747277</v>
      </c>
      <c r="I151" s="167">
        <v>4.5639270903320872</v>
      </c>
      <c r="J151" s="167">
        <v>13.612006574918301</v>
      </c>
      <c r="K151" s="167">
        <v>4.6122526040613065</v>
      </c>
      <c r="L151" s="167">
        <v>0.19187494653716275</v>
      </c>
      <c r="M151" s="167">
        <v>9.7685148567520752</v>
      </c>
      <c r="N151" s="167">
        <v>-3.483247494584818</v>
      </c>
    </row>
    <row r="152" spans="1:14" ht="12.75" x14ac:dyDescent="0.2">
      <c r="B152" s="144" t="s">
        <v>4</v>
      </c>
      <c r="C152" s="167">
        <v>4.1275484283211261</v>
      </c>
      <c r="D152" s="167">
        <v>-0.47382187791586983</v>
      </c>
      <c r="E152" s="167">
        <v>3.8803622698192708</v>
      </c>
      <c r="F152" s="167">
        <v>6.3656117848503779</v>
      </c>
      <c r="G152" s="167">
        <v>1.7296046142984967</v>
      </c>
      <c r="H152" s="167">
        <v>0.67006808088321268</v>
      </c>
      <c r="I152" s="167">
        <v>-0.43589174571475597</v>
      </c>
      <c r="J152" s="167">
        <v>19.129059719341623</v>
      </c>
      <c r="K152" s="167">
        <v>-7.534787753020888</v>
      </c>
      <c r="L152" s="167">
        <v>3.9519654562575113</v>
      </c>
      <c r="M152" s="167">
        <v>8.0465664684345803</v>
      </c>
      <c r="N152" s="167">
        <v>3.4127157054165691</v>
      </c>
    </row>
    <row r="153" spans="1:14" ht="12.75" x14ac:dyDescent="0.2">
      <c r="B153" s="144" t="s">
        <v>1</v>
      </c>
      <c r="C153" s="167">
        <v>3.2106673393064167</v>
      </c>
      <c r="D153" s="167">
        <v>-0.89345487468152074</v>
      </c>
      <c r="E153" s="167">
        <v>4.8687688721102074</v>
      </c>
      <c r="F153" s="167">
        <v>8.4878300864276834</v>
      </c>
      <c r="G153" s="167">
        <v>-1.7633314371729214</v>
      </c>
      <c r="H153" s="167">
        <v>13.325812887264687</v>
      </c>
      <c r="I153" s="167">
        <v>-2.0121239007057978</v>
      </c>
      <c r="J153" s="167">
        <v>13.010245036402846</v>
      </c>
      <c r="K153" s="167">
        <v>-15.236206824967734</v>
      </c>
      <c r="L153" s="167">
        <v>4.6000507741410734</v>
      </c>
      <c r="M153" s="167">
        <v>0.28797060283614062</v>
      </c>
      <c r="N153" s="167">
        <v>3.7088793266214948</v>
      </c>
    </row>
    <row r="154" spans="1:14" ht="12.75" x14ac:dyDescent="0.2">
      <c r="B154" s="144" t="s">
        <v>2</v>
      </c>
      <c r="C154" s="167">
        <v>0.76353576938392731</v>
      </c>
      <c r="D154" s="167">
        <v>1.104135345086199</v>
      </c>
      <c r="E154" s="167">
        <v>2.7525736779486776</v>
      </c>
      <c r="F154" s="167">
        <v>5.8474072680171796</v>
      </c>
      <c r="G154" s="167">
        <v>1.7138042751371874</v>
      </c>
      <c r="H154" s="167">
        <v>3.1167442623567743</v>
      </c>
      <c r="I154" s="167">
        <v>-7.2880591341173524</v>
      </c>
      <c r="J154" s="167">
        <v>17.652632639063913</v>
      </c>
      <c r="K154" s="167">
        <v>-19.636005095272878</v>
      </c>
      <c r="L154" s="167">
        <v>6.5520165407104924</v>
      </c>
      <c r="M154" s="167">
        <v>-5.141267934138094</v>
      </c>
      <c r="N154" s="167">
        <v>-0.35833079682825453</v>
      </c>
    </row>
    <row r="155" spans="1:14" ht="12.75" x14ac:dyDescent="0.2">
      <c r="A155" s="128">
        <v>2019</v>
      </c>
      <c r="B155" s="144" t="s">
        <v>3</v>
      </c>
      <c r="C155" s="167">
        <v>1.608826806737218</v>
      </c>
      <c r="D155" s="167">
        <v>5.8100541128081051</v>
      </c>
      <c r="E155" s="167">
        <v>2.379437952877228</v>
      </c>
      <c r="F155" s="167">
        <v>9.4646663510790532</v>
      </c>
      <c r="G155" s="167">
        <v>-2.2945291318426597</v>
      </c>
      <c r="H155" s="167">
        <v>2.1875548787403165</v>
      </c>
      <c r="I155" s="167">
        <v>-9.488281654015351</v>
      </c>
      <c r="J155" s="167">
        <v>0.34546409229139208</v>
      </c>
      <c r="K155" s="167">
        <v>-11.075529814852647</v>
      </c>
      <c r="L155" s="167">
        <v>7.2800465408167092</v>
      </c>
      <c r="M155" s="167">
        <v>-3.9270077200036946</v>
      </c>
      <c r="N155" s="167">
        <v>3.256713915676146</v>
      </c>
    </row>
    <row r="156" spans="1:14" ht="12.75" x14ac:dyDescent="0.2">
      <c r="A156" s="132"/>
      <c r="B156" s="136"/>
      <c r="C156" s="167"/>
      <c r="D156" s="167"/>
      <c r="E156" s="167"/>
      <c r="F156" s="167"/>
      <c r="G156" s="167"/>
      <c r="H156" s="167"/>
      <c r="I156" s="167"/>
      <c r="J156" s="167"/>
      <c r="K156" s="167"/>
      <c r="L156" s="167"/>
      <c r="M156" s="167"/>
      <c r="N156" s="167"/>
    </row>
    <row r="157" spans="1:14" ht="14.25" x14ac:dyDescent="0.2">
      <c r="A157" s="87" t="s">
        <v>227</v>
      </c>
      <c r="B157" s="136"/>
      <c r="C157" s="167"/>
      <c r="D157" s="167"/>
      <c r="E157" s="167"/>
      <c r="F157" s="167"/>
      <c r="G157" s="167"/>
      <c r="H157" s="167"/>
      <c r="I157" s="167"/>
      <c r="J157" s="167"/>
      <c r="K157" s="167"/>
      <c r="L157" s="167"/>
      <c r="M157" s="167"/>
      <c r="N157" s="167"/>
    </row>
    <row r="158" spans="1:14" ht="12.75" x14ac:dyDescent="0.2">
      <c r="A158" s="128">
        <v>2016</v>
      </c>
      <c r="B158" s="128" t="s">
        <v>3</v>
      </c>
      <c r="C158" s="170">
        <v>-1.5774668149577309</v>
      </c>
      <c r="D158" s="170">
        <v>-12.579650631561549</v>
      </c>
      <c r="E158" s="170">
        <v>-1.1362503410683331</v>
      </c>
      <c r="F158" s="170">
        <v>4.0701898302394994</v>
      </c>
      <c r="G158" s="170">
        <v>9.232283577614453</v>
      </c>
      <c r="H158" s="170">
        <v>11.335258826359137</v>
      </c>
      <c r="I158" s="170">
        <v>-10.250923671601967</v>
      </c>
      <c r="J158" s="170">
        <v>-12.641429744153669</v>
      </c>
      <c r="K158" s="170">
        <v>-7.4294420054843329</v>
      </c>
      <c r="L158" s="170">
        <v>-2.4654874110964755</v>
      </c>
      <c r="M158" s="170">
        <v>1.3858892436587666E-2</v>
      </c>
      <c r="N158" s="170">
        <v>8.2618140239348037</v>
      </c>
    </row>
    <row r="159" spans="1:14" ht="12.75" x14ac:dyDescent="0.2">
      <c r="B159" s="128" t="s">
        <v>4</v>
      </c>
      <c r="C159" s="170">
        <v>-2.1034654458939031</v>
      </c>
      <c r="D159" s="170">
        <v>-13.899651050245211</v>
      </c>
      <c r="E159" s="170">
        <v>-0.79691271347418535</v>
      </c>
      <c r="F159" s="170">
        <v>5.1617484289251934</v>
      </c>
      <c r="G159" s="170">
        <v>12.512037207487779</v>
      </c>
      <c r="H159" s="170">
        <v>8.0730688816076537</v>
      </c>
      <c r="I159" s="170">
        <v>-11.341430582418838</v>
      </c>
      <c r="J159" s="170">
        <v>-9.1269374215580115</v>
      </c>
      <c r="K159" s="170">
        <v>-4.6222614277772749</v>
      </c>
      <c r="L159" s="170">
        <v>-2.5953710041061697</v>
      </c>
      <c r="M159" s="170">
        <v>-3.5019028763165778</v>
      </c>
      <c r="N159" s="170">
        <v>8.632951331216276</v>
      </c>
    </row>
    <row r="160" spans="1:14" ht="12.75" x14ac:dyDescent="0.2">
      <c r="B160" s="128" t="s">
        <v>1</v>
      </c>
      <c r="C160" s="170">
        <v>-1.7021392193799727</v>
      </c>
      <c r="D160" s="170">
        <v>-12.717928098838485</v>
      </c>
      <c r="E160" s="170">
        <v>-0.51173717217099579</v>
      </c>
      <c r="F160" s="170">
        <v>3.9634477925924614</v>
      </c>
      <c r="G160" s="170">
        <v>11.436959678654262</v>
      </c>
      <c r="H160" s="170">
        <v>5.0761783524880144</v>
      </c>
      <c r="I160" s="170">
        <v>-10.824681156426308</v>
      </c>
      <c r="J160" s="170">
        <v>-5.3130248876971393</v>
      </c>
      <c r="K160" s="170">
        <v>-1.0727650128527983</v>
      </c>
      <c r="L160" s="170">
        <v>-1.2361318703839999</v>
      </c>
      <c r="M160" s="170">
        <v>-3.4641061652599063</v>
      </c>
      <c r="N160" s="170">
        <v>9.0166704555774544</v>
      </c>
    </row>
    <row r="161" spans="1:14" ht="12.75" x14ac:dyDescent="0.2">
      <c r="B161" s="128" t="s">
        <v>2</v>
      </c>
      <c r="C161" s="170">
        <v>-1.9070858378878768</v>
      </c>
      <c r="D161" s="170">
        <v>-11.256059991085209</v>
      </c>
      <c r="E161" s="170">
        <v>-1.1701394683258144</v>
      </c>
      <c r="F161" s="170">
        <v>1.2353321739425525</v>
      </c>
      <c r="G161" s="170">
        <v>7.5422907391311043</v>
      </c>
      <c r="H161" s="170">
        <v>1.4283199189098212</v>
      </c>
      <c r="I161" s="170">
        <v>-12.116504445501036</v>
      </c>
      <c r="J161" s="170">
        <v>0.3646462616744941</v>
      </c>
      <c r="K161" s="170">
        <v>2.5894067749363074</v>
      </c>
      <c r="L161" s="170">
        <v>-0.33666387964758826</v>
      </c>
      <c r="M161" s="170">
        <v>-3.8025001499801192</v>
      </c>
      <c r="N161" s="170">
        <v>10.011175817468342</v>
      </c>
    </row>
    <row r="162" spans="1:14" ht="12.75" x14ac:dyDescent="0.2">
      <c r="A162" s="128">
        <v>2017</v>
      </c>
      <c r="B162" s="123" t="s">
        <v>3</v>
      </c>
      <c r="C162" s="170">
        <v>-0.68066116161502066</v>
      </c>
      <c r="D162" s="170">
        <v>-5.6304123608256447</v>
      </c>
      <c r="E162" s="170">
        <v>9.9315140664074875E-2</v>
      </c>
      <c r="F162" s="170">
        <v>0.21146597731639361</v>
      </c>
      <c r="G162" s="170">
        <v>-1.6042086121426991</v>
      </c>
      <c r="H162" s="170">
        <v>2.4181927226314315</v>
      </c>
      <c r="I162" s="170">
        <v>-10.06948107535716</v>
      </c>
      <c r="J162" s="170">
        <v>5.534815611395544</v>
      </c>
      <c r="K162" s="170">
        <v>9.404226847016588</v>
      </c>
      <c r="L162" s="170">
        <v>2.3332095558498764</v>
      </c>
      <c r="M162" s="170">
        <v>-5.1972041802268052</v>
      </c>
      <c r="N162" s="170">
        <v>10.628226371832952</v>
      </c>
    </row>
    <row r="163" spans="1:14" ht="12.75" x14ac:dyDescent="0.2">
      <c r="B163" s="128" t="s">
        <v>4</v>
      </c>
      <c r="C163" s="170">
        <v>-0.1016204795630955</v>
      </c>
      <c r="D163" s="170">
        <v>-0.79856713624495512</v>
      </c>
      <c r="E163" s="170">
        <v>-0.21532151230988461</v>
      </c>
      <c r="F163" s="170">
        <v>-2.4033712897955013</v>
      </c>
      <c r="G163" s="170">
        <v>-6.4755284822379338</v>
      </c>
      <c r="H163" s="170">
        <v>1.2516531159272546</v>
      </c>
      <c r="I163" s="170">
        <v>-8.0238147785138096</v>
      </c>
      <c r="J163" s="170">
        <v>7.7267135874072039</v>
      </c>
      <c r="K163" s="170">
        <v>12.329936577338884</v>
      </c>
      <c r="L163" s="170">
        <v>2.7358753279672356</v>
      </c>
      <c r="M163" s="170">
        <v>-2.9670355977095397</v>
      </c>
      <c r="N163" s="170">
        <v>8.5887749241190363</v>
      </c>
    </row>
    <row r="164" spans="1:14" ht="12.75" x14ac:dyDescent="0.2">
      <c r="B164" s="133" t="s">
        <v>1</v>
      </c>
      <c r="C164" s="170">
        <v>0.44543538536841254</v>
      </c>
      <c r="D164" s="170">
        <v>2.3083362622279111</v>
      </c>
      <c r="E164" s="170">
        <v>0.257519784664197</v>
      </c>
      <c r="F164" s="170">
        <v>-3.3198244754428714</v>
      </c>
      <c r="G164" s="170">
        <v>-6.8080476728828501</v>
      </c>
      <c r="H164" s="170">
        <v>-0.27576060652718581</v>
      </c>
      <c r="I164" s="170">
        <v>-5.5233242878231579</v>
      </c>
      <c r="J164" s="170">
        <v>10.468530605492703</v>
      </c>
      <c r="K164" s="170">
        <v>15.739609234192287</v>
      </c>
      <c r="L164" s="170">
        <v>3.130516681768313</v>
      </c>
      <c r="M164" s="170">
        <v>-2.1770934355284908</v>
      </c>
      <c r="N164" s="170">
        <v>5.406001935873519</v>
      </c>
    </row>
    <row r="165" spans="1:14" ht="12.75" x14ac:dyDescent="0.2">
      <c r="B165" s="137" t="s">
        <v>2</v>
      </c>
      <c r="C165" s="170">
        <v>2.004260730076254</v>
      </c>
      <c r="D165" s="170">
        <v>5.0631778832085388</v>
      </c>
      <c r="E165" s="170">
        <v>1.8878200447572766</v>
      </c>
      <c r="F165" s="170">
        <v>-1.6058005834755136</v>
      </c>
      <c r="G165" s="170">
        <v>-6.9283888236260793</v>
      </c>
      <c r="H165" s="170">
        <v>-0.61547827247845532</v>
      </c>
      <c r="I165" s="170">
        <v>1.4432497102694981</v>
      </c>
      <c r="J165" s="170">
        <v>9.9227955671381096</v>
      </c>
      <c r="K165" s="170">
        <v>18.495156970723414</v>
      </c>
      <c r="L165" s="170">
        <v>2.8985523931754074</v>
      </c>
      <c r="M165" s="170">
        <v>0.74044494953608364</v>
      </c>
      <c r="N165" s="170">
        <v>1.7676822376544692</v>
      </c>
    </row>
    <row r="166" spans="1:14" ht="12.75" x14ac:dyDescent="0.2">
      <c r="A166" s="128">
        <v>2018</v>
      </c>
      <c r="B166" s="141" t="s">
        <v>3</v>
      </c>
      <c r="C166" s="170">
        <v>2.4018198517263727</v>
      </c>
      <c r="D166" s="170">
        <v>3.8081949658791103</v>
      </c>
      <c r="E166" s="170">
        <v>1.7947232561980826</v>
      </c>
      <c r="F166" s="170">
        <v>-0.74374433928549877</v>
      </c>
      <c r="G166" s="170">
        <v>-5.330304923843002</v>
      </c>
      <c r="H166" s="170">
        <v>-2.6486009324565032</v>
      </c>
      <c r="I166" s="170">
        <v>3.5767737306886573</v>
      </c>
      <c r="J166" s="170">
        <v>9.9849611855735532</v>
      </c>
      <c r="K166" s="170">
        <v>15.269650787734349</v>
      </c>
      <c r="L166" s="170">
        <v>1.6732762921236031</v>
      </c>
      <c r="M166" s="170">
        <v>5.245418010085416</v>
      </c>
      <c r="N166" s="170">
        <v>-1.2070012159528289</v>
      </c>
    </row>
    <row r="167" spans="1:14" ht="12.75" x14ac:dyDescent="0.2">
      <c r="B167" s="144" t="s">
        <v>4</v>
      </c>
      <c r="C167" s="170">
        <v>3.2734427617972841</v>
      </c>
      <c r="D167" s="170">
        <v>2.2206801781584886</v>
      </c>
      <c r="E167" s="170">
        <v>2.7078226098447828</v>
      </c>
      <c r="F167" s="170">
        <v>1.6271500492731548</v>
      </c>
      <c r="G167" s="170">
        <v>-2.5278833672624899</v>
      </c>
      <c r="H167" s="170">
        <v>-2.0684824020107442</v>
      </c>
      <c r="I167" s="170">
        <v>4.0887506077516917</v>
      </c>
      <c r="J167" s="170">
        <v>12.447431402253699</v>
      </c>
      <c r="K167" s="170">
        <v>9.0366671665647402</v>
      </c>
      <c r="L167" s="170">
        <v>2.0998912025137741</v>
      </c>
      <c r="M167" s="170">
        <v>7.6097959611263661</v>
      </c>
      <c r="N167" s="170">
        <v>-0.86908468959957474</v>
      </c>
    </row>
    <row r="168" spans="1:14" ht="12.75" x14ac:dyDescent="0.2">
      <c r="B168" s="144" t="s">
        <v>1</v>
      </c>
      <c r="C168" s="167">
        <v>3.5672783212276045</v>
      </c>
      <c r="D168" s="167">
        <v>0.72611021048808766</v>
      </c>
      <c r="E168" s="167">
        <v>3.6185874849727497</v>
      </c>
      <c r="F168" s="167">
        <v>4.6706631798913492</v>
      </c>
      <c r="G168" s="167">
        <v>-2.3596890563362791</v>
      </c>
      <c r="H168" s="167">
        <v>2.3399854448154258</v>
      </c>
      <c r="I168" s="167">
        <v>3.3490229515438585</v>
      </c>
      <c r="J168" s="167">
        <v>12.451726643797215</v>
      </c>
      <c r="K168" s="167">
        <v>-0.16771928202288677</v>
      </c>
      <c r="L168" s="167">
        <v>2.50358823780509</v>
      </c>
      <c r="M168" s="167">
        <v>6.5624486805965461</v>
      </c>
      <c r="N168" s="167">
        <v>0.3201871911990537</v>
      </c>
    </row>
    <row r="169" spans="1:14" ht="14.25" customHeight="1" x14ac:dyDescent="0.2">
      <c r="A169" s="357"/>
      <c r="B169" s="357" t="s">
        <v>2</v>
      </c>
      <c r="C169" s="167">
        <v>2.7666531851410241</v>
      </c>
      <c r="D169" s="167">
        <v>1.6108144538819147E-2</v>
      </c>
      <c r="E169" s="167">
        <v>3.4684042307389262</v>
      </c>
      <c r="F169" s="167">
        <v>5.7690913191930804</v>
      </c>
      <c r="G169" s="167">
        <v>-0.49438364571301463</v>
      </c>
      <c r="H169" s="167">
        <v>3.6608334883502067</v>
      </c>
      <c r="I169" s="167">
        <v>-1.3338026719781482</v>
      </c>
      <c r="J169" s="167">
        <v>15.817783554235916</v>
      </c>
      <c r="K169" s="167">
        <v>-9.8885856181785101</v>
      </c>
      <c r="L169" s="167">
        <v>3.8264018423222694</v>
      </c>
      <c r="M169" s="167">
        <v>2.978871915589508</v>
      </c>
      <c r="N169" s="167">
        <v>0.78886403679111083</v>
      </c>
    </row>
    <row r="170" spans="1:14" ht="14.25" customHeight="1" thickBot="1" x14ac:dyDescent="0.25">
      <c r="A170" s="358">
        <v>2019</v>
      </c>
      <c r="B170" s="359" t="s">
        <v>3</v>
      </c>
      <c r="C170" s="324">
        <v>2.4156751868278121</v>
      </c>
      <c r="D170" s="167">
        <v>1.3711994036798671</v>
      </c>
      <c r="E170" s="167">
        <v>3.4570618482915449</v>
      </c>
      <c r="F170" s="167">
        <v>7.5447667149093007</v>
      </c>
      <c r="G170" s="167">
        <v>-0.18388224907168649</v>
      </c>
      <c r="H170" s="167">
        <v>4.5894715410874767</v>
      </c>
      <c r="I170" s="167">
        <v>-4.8888257555076251</v>
      </c>
      <c r="J170" s="167">
        <v>12.169171619848868</v>
      </c>
      <c r="K170" s="167">
        <v>-13.515697735725553</v>
      </c>
      <c r="L170" s="167">
        <v>5.5959220877290647</v>
      </c>
      <c r="M170" s="167">
        <v>-0.32485506511638107</v>
      </c>
      <c r="N170" s="167">
        <v>2.5052770240988167</v>
      </c>
    </row>
    <row r="171" spans="1:14" ht="12.75" x14ac:dyDescent="0.2">
      <c r="A171" s="355" t="s">
        <v>229</v>
      </c>
      <c r="B171" s="110"/>
      <c r="C171" s="110"/>
      <c r="D171" s="115"/>
      <c r="E171" s="115"/>
      <c r="F171" s="115"/>
      <c r="G171" s="115"/>
      <c r="H171" s="103"/>
      <c r="I171" s="115"/>
      <c r="J171" s="103"/>
      <c r="K171" s="103"/>
      <c r="L171" s="103"/>
      <c r="M171" s="115"/>
      <c r="N171" s="115"/>
    </row>
    <row r="172" spans="1:14" ht="12.75" x14ac:dyDescent="0.2">
      <c r="A172" s="196" t="s">
        <v>213</v>
      </c>
      <c r="B172" s="110"/>
      <c r="C172" s="110"/>
      <c r="D172" s="110"/>
      <c r="E172" s="110"/>
      <c r="F172" s="114"/>
      <c r="G172" s="114"/>
      <c r="H172" s="99"/>
      <c r="I172" s="114"/>
      <c r="J172" s="99"/>
      <c r="K172" s="99"/>
      <c r="L172" s="99"/>
      <c r="M172" s="110"/>
      <c r="N172" s="110"/>
    </row>
    <row r="173" spans="1:14" ht="12.75" x14ac:dyDescent="0.2">
      <c r="A173" s="196" t="s">
        <v>17</v>
      </c>
      <c r="B173" s="110"/>
      <c r="C173" s="110"/>
      <c r="D173" s="110"/>
      <c r="E173" s="110"/>
      <c r="F173" s="110"/>
      <c r="G173" s="110"/>
      <c r="H173" s="92"/>
      <c r="I173" s="110"/>
      <c r="J173" s="120"/>
      <c r="K173" s="120"/>
      <c r="L173" s="120"/>
      <c r="M173" s="110"/>
      <c r="N173" s="110"/>
    </row>
    <row r="174" spans="1:14" ht="12.75" x14ac:dyDescent="0.2">
      <c r="A174" s="196" t="s">
        <v>214</v>
      </c>
      <c r="B174" s="82"/>
      <c r="F174" s="120"/>
      <c r="H174" s="92"/>
      <c r="J174" s="119"/>
      <c r="K174" s="119"/>
      <c r="L174" s="92"/>
    </row>
    <row r="175" spans="1:14" ht="12.75" x14ac:dyDescent="0.2">
      <c r="H175" s="186"/>
      <c r="J175" s="186"/>
      <c r="K175" s="186"/>
      <c r="L175" s="186"/>
    </row>
    <row r="176" spans="1:14" ht="12.75" x14ac:dyDescent="0.2">
      <c r="C176" s="114"/>
      <c r="D176" s="114"/>
      <c r="E176" s="114"/>
      <c r="F176" s="114"/>
      <c r="G176" s="114"/>
      <c r="H176" s="114"/>
      <c r="I176" s="114"/>
      <c r="J176" s="114"/>
      <c r="K176" s="114"/>
      <c r="L176" s="114"/>
      <c r="M176" s="114"/>
      <c r="N176" s="114"/>
    </row>
    <row r="177" spans="1:12" ht="12.75" x14ac:dyDescent="0.2">
      <c r="H177" s="187"/>
      <c r="J177" s="187"/>
      <c r="K177" s="187"/>
      <c r="L177" s="187"/>
    </row>
    <row r="178" spans="1:12" ht="19.5" customHeight="1" x14ac:dyDescent="0.2">
      <c r="H178" s="187"/>
      <c r="J178" s="187"/>
      <c r="K178" s="187"/>
      <c r="L178" s="187"/>
    </row>
    <row r="179" spans="1:12" ht="12.75" x14ac:dyDescent="0.2">
      <c r="H179" s="187"/>
      <c r="J179" s="187"/>
      <c r="K179" s="187"/>
      <c r="L179" s="187"/>
    </row>
    <row r="180" spans="1:12" ht="12.75" x14ac:dyDescent="0.2">
      <c r="H180" s="120"/>
      <c r="J180" s="120"/>
      <c r="K180" s="120"/>
      <c r="L180" s="120"/>
    </row>
    <row r="181" spans="1:12" ht="12.75" x14ac:dyDescent="0.2">
      <c r="H181" s="120"/>
      <c r="J181" s="120"/>
      <c r="K181" s="120"/>
      <c r="L181" s="120"/>
    </row>
    <row r="182" spans="1:12" ht="12.75" x14ac:dyDescent="0.2">
      <c r="H182" s="120"/>
      <c r="J182" s="120"/>
      <c r="K182" s="120"/>
      <c r="L182" s="120"/>
    </row>
    <row r="183" spans="1:12" ht="12.75" x14ac:dyDescent="0.2">
      <c r="H183" s="120"/>
      <c r="J183" s="120"/>
      <c r="K183" s="120"/>
      <c r="L183" s="120"/>
    </row>
    <row r="184" spans="1:12" ht="12.75" x14ac:dyDescent="0.2">
      <c r="H184" s="120"/>
      <c r="J184" s="120"/>
      <c r="K184" s="120"/>
      <c r="L184" s="120"/>
    </row>
    <row r="185" spans="1:12" ht="12.75" x14ac:dyDescent="0.2">
      <c r="H185" s="111"/>
      <c r="J185" s="111"/>
      <c r="K185" s="111"/>
      <c r="L185" s="111"/>
    </row>
    <row r="186" spans="1:12" ht="12.75" x14ac:dyDescent="0.2">
      <c r="H186" s="111"/>
      <c r="J186" s="111"/>
      <c r="K186" s="111"/>
      <c r="L186" s="111"/>
    </row>
    <row r="187" spans="1:12" ht="12.75" x14ac:dyDescent="0.2">
      <c r="H187" s="111"/>
      <c r="J187" s="111"/>
      <c r="K187" s="111"/>
      <c r="L187" s="111"/>
    </row>
    <row r="188" spans="1:12" ht="12.75" x14ac:dyDescent="0.2">
      <c r="H188" s="111"/>
      <c r="J188" s="111"/>
      <c r="K188" s="111"/>
      <c r="L188" s="111"/>
    </row>
    <row r="189" spans="1:12" ht="12.75" x14ac:dyDescent="0.2">
      <c r="H189" s="111"/>
      <c r="J189" s="111"/>
      <c r="K189" s="111"/>
      <c r="L189" s="111"/>
    </row>
    <row r="190" spans="1:12" s="120" customFormat="1" ht="12.75" x14ac:dyDescent="0.2">
      <c r="A190" s="128"/>
      <c r="B190" s="94"/>
      <c r="F190" s="119"/>
      <c r="G190" s="119"/>
      <c r="H190" s="111"/>
      <c r="I190" s="119"/>
      <c r="J190" s="111"/>
      <c r="K190" s="111"/>
      <c r="L190" s="111"/>
    </row>
    <row r="191" spans="1:12" s="120" customFormat="1" ht="12.75" x14ac:dyDescent="0.2">
      <c r="A191" s="128"/>
      <c r="B191" s="94"/>
      <c r="F191" s="119"/>
      <c r="G191" s="119"/>
      <c r="H191" s="111"/>
      <c r="I191" s="119"/>
      <c r="J191" s="111"/>
      <c r="K191" s="111"/>
      <c r="L191" s="111"/>
    </row>
    <row r="192" spans="1:12" s="120" customFormat="1" ht="12.75" x14ac:dyDescent="0.2">
      <c r="A192" s="128"/>
      <c r="B192" s="94"/>
      <c r="F192" s="119"/>
      <c r="G192" s="119"/>
      <c r="H192" s="111"/>
      <c r="I192" s="119"/>
      <c r="J192" s="111"/>
      <c r="K192" s="111"/>
      <c r="L192" s="111"/>
    </row>
    <row r="193" spans="1:12" s="120" customFormat="1" ht="12.75" x14ac:dyDescent="0.2">
      <c r="A193" s="128"/>
      <c r="B193" s="94"/>
      <c r="F193" s="119"/>
      <c r="G193" s="119"/>
      <c r="H193" s="111"/>
      <c r="I193" s="119"/>
      <c r="J193" s="111"/>
      <c r="K193" s="111"/>
      <c r="L193" s="111"/>
    </row>
    <row r="194" spans="1:12" s="120" customFormat="1" ht="12.75" x14ac:dyDescent="0.2">
      <c r="A194" s="128"/>
      <c r="B194" s="94"/>
      <c r="F194" s="119"/>
      <c r="G194" s="119"/>
      <c r="H194" s="111"/>
      <c r="I194" s="119"/>
      <c r="J194" s="111"/>
      <c r="K194" s="111"/>
      <c r="L194" s="111"/>
    </row>
    <row r="195" spans="1:12" s="120" customFormat="1" ht="12.75" x14ac:dyDescent="0.2">
      <c r="A195" s="128"/>
      <c r="B195" s="94"/>
      <c r="F195" s="119"/>
      <c r="G195" s="119"/>
      <c r="H195" s="111"/>
      <c r="I195" s="119"/>
      <c r="J195" s="111"/>
      <c r="K195" s="111"/>
      <c r="L195" s="111"/>
    </row>
    <row r="196" spans="1:12" s="120" customFormat="1" ht="12.75" x14ac:dyDescent="0.2">
      <c r="A196" s="128"/>
      <c r="B196" s="94"/>
      <c r="F196" s="119"/>
      <c r="G196" s="119"/>
      <c r="H196" s="111"/>
      <c r="I196" s="119"/>
      <c r="J196" s="111"/>
      <c r="K196" s="111"/>
      <c r="L196" s="111"/>
    </row>
    <row r="197" spans="1:12" s="120" customFormat="1" ht="12.75" x14ac:dyDescent="0.2">
      <c r="A197" s="128"/>
      <c r="B197" s="94"/>
      <c r="F197" s="119"/>
      <c r="G197" s="119"/>
      <c r="H197" s="111"/>
      <c r="I197" s="119"/>
      <c r="J197" s="111"/>
      <c r="K197" s="111"/>
      <c r="L197" s="111"/>
    </row>
    <row r="198" spans="1:12" s="120" customFormat="1" ht="12.75" x14ac:dyDescent="0.2">
      <c r="A198" s="128"/>
      <c r="B198" s="94"/>
      <c r="F198" s="119"/>
      <c r="G198" s="119"/>
      <c r="H198" s="111"/>
      <c r="I198" s="119"/>
      <c r="J198" s="111"/>
      <c r="K198" s="111"/>
      <c r="L198" s="111"/>
    </row>
    <row r="199" spans="1:12" s="120" customFormat="1" ht="12.75" x14ac:dyDescent="0.2">
      <c r="A199" s="128"/>
      <c r="B199" s="94"/>
      <c r="F199" s="119"/>
      <c r="G199" s="119"/>
      <c r="H199" s="111"/>
      <c r="I199" s="119"/>
      <c r="J199" s="111"/>
      <c r="K199" s="111"/>
      <c r="L199" s="111"/>
    </row>
    <row r="200" spans="1:12" s="120" customFormat="1" ht="12.75" x14ac:dyDescent="0.2">
      <c r="A200" s="128">
        <v>2018</v>
      </c>
      <c r="B200" s="94" t="s">
        <v>3</v>
      </c>
      <c r="F200" s="119"/>
      <c r="G200" s="119"/>
      <c r="H200" s="111"/>
      <c r="I200" s="119"/>
      <c r="J200" s="111"/>
      <c r="K200" s="111"/>
      <c r="L200" s="111"/>
    </row>
    <row r="201" spans="1:12" s="120" customFormat="1" ht="12.75" x14ac:dyDescent="0.2">
      <c r="A201" s="128"/>
      <c r="B201" s="94"/>
      <c r="F201" s="119"/>
      <c r="G201" s="119"/>
      <c r="H201" s="111"/>
      <c r="I201" s="119"/>
      <c r="J201" s="111"/>
      <c r="K201" s="111"/>
      <c r="L201" s="111"/>
    </row>
    <row r="202" spans="1:12" s="120" customFormat="1" ht="12.75" x14ac:dyDescent="0.2">
      <c r="A202" s="128"/>
      <c r="B202" s="94"/>
      <c r="F202" s="119"/>
      <c r="G202" s="119"/>
      <c r="H202" s="111"/>
      <c r="I202" s="119"/>
      <c r="J202" s="111"/>
      <c r="K202" s="111"/>
      <c r="L202" s="111"/>
    </row>
    <row r="203" spans="1:12" s="120" customFormat="1" ht="12.75" x14ac:dyDescent="0.2">
      <c r="A203" s="128"/>
      <c r="B203" s="94"/>
      <c r="F203" s="119"/>
      <c r="G203" s="119"/>
      <c r="H203" s="111"/>
      <c r="I203" s="119"/>
      <c r="J203" s="111"/>
      <c r="K203" s="111"/>
      <c r="L203" s="111"/>
    </row>
    <row r="204" spans="1:12" s="120" customFormat="1" ht="12.75" x14ac:dyDescent="0.2">
      <c r="A204" s="128"/>
      <c r="B204" s="94"/>
      <c r="F204" s="119"/>
      <c r="G204" s="119"/>
      <c r="H204" s="111"/>
      <c r="I204" s="119"/>
      <c r="J204" s="111"/>
      <c r="K204" s="111"/>
      <c r="L204" s="111"/>
    </row>
    <row r="205" spans="1:12" s="120" customFormat="1" ht="12.75" x14ac:dyDescent="0.2">
      <c r="A205" s="128"/>
      <c r="B205" s="94"/>
      <c r="F205" s="119"/>
      <c r="G205" s="119"/>
      <c r="H205" s="111"/>
      <c r="I205" s="119"/>
      <c r="J205" s="111"/>
      <c r="K205" s="111"/>
      <c r="L205" s="111"/>
    </row>
    <row r="206" spans="1:12" s="120" customFormat="1" ht="12.75" x14ac:dyDescent="0.2">
      <c r="A206" s="128"/>
      <c r="B206" s="94"/>
      <c r="F206" s="119"/>
      <c r="G206" s="119"/>
      <c r="H206" s="111"/>
      <c r="I206" s="119"/>
      <c r="J206" s="111"/>
      <c r="K206" s="111"/>
      <c r="L206" s="111"/>
    </row>
    <row r="207" spans="1:12" s="120" customFormat="1" ht="12.75" x14ac:dyDescent="0.2">
      <c r="A207" s="128"/>
      <c r="B207" s="94"/>
      <c r="F207" s="119"/>
      <c r="G207" s="119"/>
      <c r="H207" s="111"/>
      <c r="I207" s="119"/>
      <c r="J207" s="111"/>
      <c r="K207" s="111"/>
      <c r="L207" s="111"/>
    </row>
    <row r="208" spans="1:12" s="120" customFormat="1" ht="12.75" x14ac:dyDescent="0.2">
      <c r="A208" s="128"/>
      <c r="B208" s="94"/>
      <c r="F208" s="119"/>
      <c r="G208" s="119"/>
      <c r="H208" s="111"/>
      <c r="I208" s="119"/>
      <c r="J208" s="111"/>
      <c r="K208" s="111"/>
      <c r="L208" s="111"/>
    </row>
    <row r="209" spans="1:12" s="120" customFormat="1" ht="12.75" x14ac:dyDescent="0.2">
      <c r="A209" s="128"/>
      <c r="B209" s="94"/>
      <c r="F209" s="119"/>
      <c r="G209" s="119"/>
      <c r="H209" s="111"/>
      <c r="I209" s="119"/>
      <c r="J209" s="111"/>
      <c r="K209" s="111"/>
      <c r="L209" s="111"/>
    </row>
    <row r="210" spans="1:12" s="120" customFormat="1" ht="12.75" x14ac:dyDescent="0.2">
      <c r="A210" s="128"/>
      <c r="B210" s="94"/>
      <c r="F210" s="119"/>
      <c r="G210" s="119"/>
      <c r="H210" s="111"/>
      <c r="I210" s="119"/>
      <c r="J210" s="111"/>
      <c r="K210" s="111"/>
      <c r="L210" s="111"/>
    </row>
    <row r="211" spans="1:12" s="120" customFormat="1" ht="12.75" x14ac:dyDescent="0.2">
      <c r="A211" s="128"/>
      <c r="B211" s="94"/>
      <c r="F211" s="119"/>
      <c r="G211" s="119"/>
      <c r="H211" s="111"/>
      <c r="I211" s="119"/>
      <c r="J211" s="111"/>
      <c r="K211" s="111"/>
      <c r="L211" s="111"/>
    </row>
    <row r="212" spans="1:12" s="120" customFormat="1" ht="12.75" x14ac:dyDescent="0.2">
      <c r="A212" s="128"/>
      <c r="B212" s="94"/>
      <c r="F212" s="119"/>
      <c r="G212" s="119"/>
      <c r="H212" s="111"/>
      <c r="I212" s="119"/>
      <c r="J212" s="111"/>
      <c r="K212" s="111"/>
      <c r="L212" s="111"/>
    </row>
    <row r="213" spans="1:12" s="120" customFormat="1" ht="12.75" x14ac:dyDescent="0.2">
      <c r="A213" s="128"/>
      <c r="B213" s="94"/>
      <c r="F213" s="119"/>
      <c r="G213" s="119"/>
      <c r="H213" s="111"/>
      <c r="I213" s="119"/>
      <c r="J213" s="111"/>
      <c r="K213" s="111"/>
      <c r="L213" s="111"/>
    </row>
    <row r="214" spans="1:12" s="120" customFormat="1" ht="12.75" x14ac:dyDescent="0.2">
      <c r="A214" s="128"/>
      <c r="B214" s="94"/>
      <c r="F214" s="119"/>
      <c r="G214" s="119"/>
      <c r="H214" s="111"/>
      <c r="I214" s="119"/>
      <c r="J214" s="111"/>
      <c r="K214" s="111"/>
      <c r="L214" s="111"/>
    </row>
    <row r="215" spans="1:12" s="120" customFormat="1" ht="12.75" x14ac:dyDescent="0.2">
      <c r="A215" s="128">
        <v>2018</v>
      </c>
      <c r="B215" s="94" t="s">
        <v>3</v>
      </c>
      <c r="F215" s="119"/>
      <c r="G215" s="119"/>
      <c r="H215" s="111"/>
      <c r="I215" s="119"/>
      <c r="J215" s="111"/>
      <c r="K215" s="111"/>
      <c r="L215" s="111"/>
    </row>
    <row r="216" spans="1:12" s="120" customFormat="1" ht="12.75" x14ac:dyDescent="0.2">
      <c r="A216" s="128"/>
      <c r="B216" s="94"/>
      <c r="F216" s="119"/>
      <c r="G216" s="119"/>
      <c r="H216" s="111"/>
      <c r="I216" s="119"/>
      <c r="J216" s="111"/>
      <c r="K216" s="111"/>
      <c r="L216" s="111"/>
    </row>
    <row r="217" spans="1:12" s="120" customFormat="1" ht="12.75" x14ac:dyDescent="0.2">
      <c r="A217" s="128"/>
      <c r="B217" s="94"/>
      <c r="F217" s="119"/>
      <c r="G217" s="119"/>
      <c r="H217" s="111"/>
      <c r="I217" s="119"/>
      <c r="J217" s="111"/>
      <c r="K217" s="111"/>
      <c r="L217" s="111"/>
    </row>
    <row r="218" spans="1:12" s="120" customFormat="1" ht="12.75" x14ac:dyDescent="0.2">
      <c r="A218" s="128"/>
      <c r="B218" s="94"/>
      <c r="F218" s="119"/>
      <c r="G218" s="119"/>
      <c r="H218" s="111"/>
      <c r="I218" s="119"/>
      <c r="J218" s="111"/>
      <c r="K218" s="111"/>
      <c r="L218" s="111"/>
    </row>
    <row r="219" spans="1:12" s="120" customFormat="1" ht="12.75" x14ac:dyDescent="0.2">
      <c r="A219" s="128"/>
      <c r="B219" s="94"/>
      <c r="F219" s="119"/>
      <c r="G219" s="119"/>
      <c r="H219" s="111"/>
      <c r="I219" s="119"/>
      <c r="J219" s="111"/>
      <c r="K219" s="111"/>
      <c r="L219" s="111"/>
    </row>
    <row r="220" spans="1:12" s="120" customFormat="1" ht="12.75" x14ac:dyDescent="0.2">
      <c r="A220" s="128"/>
      <c r="B220" s="94"/>
      <c r="F220" s="119"/>
      <c r="G220" s="119"/>
      <c r="H220" s="111"/>
      <c r="I220" s="119"/>
      <c r="J220" s="111"/>
      <c r="K220" s="111"/>
      <c r="L220" s="111"/>
    </row>
    <row r="221" spans="1:12" s="120" customFormat="1" ht="12.75" x14ac:dyDescent="0.2">
      <c r="A221" s="128"/>
      <c r="B221" s="94"/>
      <c r="F221" s="119"/>
      <c r="G221" s="119"/>
      <c r="H221" s="111"/>
      <c r="I221" s="119"/>
      <c r="J221" s="111"/>
      <c r="K221" s="111"/>
      <c r="L221" s="111"/>
    </row>
    <row r="222" spans="1:12" s="120" customFormat="1" ht="12.75" x14ac:dyDescent="0.2">
      <c r="A222" s="128"/>
      <c r="B222" s="94"/>
      <c r="F222" s="119"/>
      <c r="G222" s="119"/>
      <c r="H222" s="111"/>
      <c r="I222" s="119"/>
      <c r="J222" s="111"/>
      <c r="K222" s="111"/>
      <c r="L222" s="111"/>
    </row>
    <row r="223" spans="1:12" s="120" customFormat="1" ht="12.75" x14ac:dyDescent="0.2">
      <c r="A223" s="128"/>
      <c r="B223" s="94"/>
      <c r="F223" s="119"/>
      <c r="G223" s="119"/>
      <c r="H223" s="111"/>
      <c r="I223" s="119"/>
      <c r="J223" s="111"/>
      <c r="K223" s="111"/>
      <c r="L223" s="111"/>
    </row>
    <row r="224" spans="1:12" s="120" customFormat="1" ht="12.75" x14ac:dyDescent="0.2">
      <c r="A224" s="128"/>
      <c r="B224" s="94"/>
      <c r="F224" s="119"/>
      <c r="G224" s="119"/>
      <c r="H224" s="111"/>
      <c r="I224" s="119"/>
      <c r="J224" s="111"/>
      <c r="K224" s="111"/>
      <c r="L224" s="111"/>
    </row>
    <row r="225" spans="1:12" s="120" customFormat="1" ht="12.75" x14ac:dyDescent="0.2">
      <c r="A225" s="128"/>
      <c r="B225" s="94"/>
      <c r="F225" s="119"/>
      <c r="G225" s="119"/>
      <c r="H225" s="111"/>
      <c r="I225" s="119"/>
      <c r="J225" s="111"/>
      <c r="K225" s="111"/>
      <c r="L225" s="111"/>
    </row>
    <row r="226" spans="1:12" s="120" customFormat="1" ht="12.75" x14ac:dyDescent="0.2">
      <c r="A226" s="128"/>
      <c r="B226" s="94"/>
      <c r="F226" s="119"/>
      <c r="G226" s="119"/>
      <c r="H226" s="111"/>
      <c r="I226" s="119"/>
      <c r="J226" s="111"/>
      <c r="K226" s="111"/>
      <c r="L226" s="111"/>
    </row>
    <row r="227" spans="1:12" s="120" customFormat="1" ht="12.75" x14ac:dyDescent="0.2">
      <c r="A227" s="128"/>
      <c r="B227" s="94"/>
      <c r="F227" s="119"/>
      <c r="G227" s="119"/>
      <c r="H227" s="111"/>
      <c r="I227" s="119"/>
      <c r="J227" s="111"/>
      <c r="K227" s="111"/>
      <c r="L227" s="111"/>
    </row>
    <row r="228" spans="1:12" s="120" customFormat="1" ht="12.75" x14ac:dyDescent="0.2">
      <c r="A228" s="128"/>
      <c r="B228" s="94"/>
      <c r="F228" s="119"/>
      <c r="G228" s="119"/>
      <c r="H228" s="111"/>
      <c r="I228" s="119"/>
      <c r="J228" s="111"/>
      <c r="K228" s="111"/>
      <c r="L228" s="111"/>
    </row>
    <row r="229" spans="1:12" s="120" customFormat="1" ht="12.75" x14ac:dyDescent="0.2">
      <c r="A229" s="128"/>
      <c r="B229" s="94"/>
      <c r="F229" s="119"/>
      <c r="G229" s="119"/>
      <c r="H229" s="111"/>
      <c r="I229" s="119"/>
      <c r="J229" s="111"/>
      <c r="K229" s="111"/>
      <c r="L229" s="111"/>
    </row>
    <row r="230" spans="1:12" s="120" customFormat="1" ht="12.75" x14ac:dyDescent="0.2">
      <c r="A230" s="128"/>
      <c r="B230" s="94"/>
      <c r="F230" s="119"/>
      <c r="G230" s="119"/>
      <c r="H230" s="111"/>
      <c r="I230" s="119"/>
      <c r="J230" s="111"/>
      <c r="K230" s="111"/>
      <c r="L230" s="111"/>
    </row>
    <row r="231" spans="1:12" s="120" customFormat="1" ht="12.75" x14ac:dyDescent="0.2">
      <c r="A231" s="128"/>
      <c r="B231" s="94"/>
      <c r="F231" s="119"/>
      <c r="G231" s="119"/>
      <c r="H231" s="111"/>
      <c r="I231" s="119"/>
      <c r="J231" s="111"/>
      <c r="K231" s="111"/>
      <c r="L231" s="111"/>
    </row>
    <row r="232" spans="1:12" s="120" customFormat="1" ht="12.75" x14ac:dyDescent="0.2">
      <c r="A232" s="128"/>
      <c r="B232" s="94"/>
      <c r="F232" s="119"/>
      <c r="G232" s="119"/>
      <c r="H232" s="111"/>
      <c r="I232" s="119"/>
      <c r="J232" s="111"/>
      <c r="K232" s="111"/>
      <c r="L232" s="111"/>
    </row>
    <row r="233" spans="1:12" s="120" customFormat="1" ht="12.75" x14ac:dyDescent="0.2">
      <c r="A233" s="128"/>
      <c r="B233" s="94"/>
      <c r="F233" s="119"/>
      <c r="G233" s="119"/>
      <c r="H233" s="111"/>
      <c r="I233" s="119"/>
      <c r="J233" s="111"/>
      <c r="K233" s="111"/>
      <c r="L233" s="111"/>
    </row>
    <row r="234" spans="1:12" s="120" customFormat="1" ht="12.75" x14ac:dyDescent="0.2">
      <c r="A234" s="128"/>
      <c r="B234" s="94"/>
      <c r="F234" s="119"/>
      <c r="G234" s="119"/>
      <c r="H234" s="111"/>
      <c r="I234" s="119"/>
      <c r="J234" s="111"/>
      <c r="K234" s="111"/>
      <c r="L234" s="111"/>
    </row>
    <row r="235" spans="1:12" s="120" customFormat="1" ht="12.75" x14ac:dyDescent="0.2">
      <c r="A235" s="128"/>
      <c r="B235" s="94"/>
      <c r="F235" s="119"/>
      <c r="G235" s="119"/>
      <c r="H235" s="111"/>
      <c r="I235" s="119"/>
      <c r="J235" s="111"/>
      <c r="K235" s="111"/>
      <c r="L235" s="111"/>
    </row>
    <row r="236" spans="1:12" s="120" customFormat="1" ht="12.75" x14ac:dyDescent="0.2">
      <c r="A236" s="128"/>
      <c r="B236" s="94"/>
      <c r="F236" s="119"/>
      <c r="G236" s="119"/>
      <c r="H236" s="111"/>
      <c r="I236" s="119"/>
      <c r="J236" s="111"/>
      <c r="K236" s="111"/>
      <c r="L236" s="111"/>
    </row>
    <row r="237" spans="1:12" s="120" customFormat="1" ht="12.75" x14ac:dyDescent="0.2">
      <c r="A237" s="128"/>
      <c r="B237" s="94"/>
      <c r="F237" s="119"/>
      <c r="G237" s="119"/>
      <c r="H237" s="111"/>
      <c r="I237" s="119"/>
      <c r="J237" s="111"/>
      <c r="K237" s="111"/>
      <c r="L237" s="111"/>
    </row>
    <row r="238" spans="1:12" s="120" customFormat="1" ht="12.75" x14ac:dyDescent="0.2">
      <c r="A238" s="128"/>
      <c r="B238" s="94"/>
      <c r="F238" s="119"/>
      <c r="G238" s="119"/>
      <c r="H238" s="111"/>
      <c r="I238" s="119"/>
      <c r="J238" s="111"/>
      <c r="K238" s="111"/>
      <c r="L238" s="111"/>
    </row>
    <row r="239" spans="1:12" s="120" customFormat="1" ht="12.75" x14ac:dyDescent="0.2">
      <c r="A239" s="128"/>
      <c r="B239" s="94"/>
      <c r="F239" s="119"/>
      <c r="G239" s="119"/>
      <c r="H239" s="111"/>
      <c r="I239" s="119"/>
      <c r="J239" s="111"/>
      <c r="K239" s="111"/>
      <c r="L239" s="111"/>
    </row>
    <row r="240" spans="1:12" s="120" customFormat="1" ht="12.75" x14ac:dyDescent="0.2">
      <c r="A240" s="128"/>
      <c r="B240" s="94"/>
      <c r="F240" s="119"/>
      <c r="G240" s="119"/>
      <c r="H240" s="111"/>
      <c r="I240" s="119"/>
      <c r="J240" s="111"/>
      <c r="K240" s="111"/>
      <c r="L240" s="111"/>
    </row>
    <row r="241" spans="1:12" s="120" customFormat="1" ht="12.75" x14ac:dyDescent="0.2">
      <c r="A241" s="128"/>
      <c r="B241" s="94"/>
      <c r="F241" s="119"/>
      <c r="G241" s="119"/>
      <c r="H241" s="111"/>
      <c r="I241" s="119"/>
      <c r="J241" s="111"/>
      <c r="K241" s="111"/>
      <c r="L241" s="111"/>
    </row>
    <row r="242" spans="1:12" s="120" customFormat="1" ht="12.75" x14ac:dyDescent="0.2">
      <c r="A242" s="128"/>
      <c r="B242" s="94"/>
      <c r="F242" s="119"/>
      <c r="G242" s="119"/>
      <c r="H242" s="111"/>
      <c r="I242" s="119"/>
      <c r="J242" s="111"/>
      <c r="K242" s="111"/>
      <c r="L242" s="111"/>
    </row>
    <row r="243" spans="1:12" s="120" customFormat="1" ht="12.75" x14ac:dyDescent="0.2">
      <c r="A243" s="128"/>
      <c r="B243" s="94"/>
      <c r="F243" s="119"/>
      <c r="G243" s="119"/>
      <c r="H243" s="111"/>
      <c r="I243" s="119"/>
      <c r="J243" s="111"/>
      <c r="K243" s="111"/>
      <c r="L243" s="111"/>
    </row>
    <row r="244" spans="1:12" s="120" customFormat="1" ht="12.75" x14ac:dyDescent="0.2">
      <c r="A244" s="128"/>
      <c r="B244" s="94"/>
      <c r="F244" s="119"/>
      <c r="G244" s="119"/>
      <c r="H244" s="111"/>
      <c r="I244" s="119"/>
      <c r="J244" s="111"/>
      <c r="K244" s="111"/>
      <c r="L244" s="111"/>
    </row>
    <row r="245" spans="1:12" s="120" customFormat="1" ht="12.75" x14ac:dyDescent="0.2">
      <c r="A245" s="128"/>
      <c r="B245" s="94"/>
      <c r="F245" s="119"/>
      <c r="G245" s="119"/>
      <c r="H245" s="111"/>
      <c r="I245" s="119"/>
      <c r="J245" s="111"/>
      <c r="K245" s="111"/>
      <c r="L245" s="111"/>
    </row>
    <row r="246" spans="1:12" s="120" customFormat="1" ht="12.75" x14ac:dyDescent="0.2">
      <c r="A246" s="128"/>
      <c r="B246" s="94"/>
      <c r="F246" s="119"/>
      <c r="G246" s="119"/>
      <c r="I246" s="119"/>
    </row>
    <row r="247" spans="1:12" s="120" customFormat="1" ht="12.75" x14ac:dyDescent="0.2">
      <c r="A247" s="128"/>
      <c r="B247" s="94"/>
      <c r="F247" s="119"/>
      <c r="G247" s="119"/>
      <c r="I247" s="119"/>
    </row>
    <row r="248" spans="1:12" s="120" customFormat="1" ht="12.75" x14ac:dyDescent="0.2">
      <c r="A248" s="128"/>
      <c r="B248" s="94"/>
      <c r="F248" s="119"/>
      <c r="G248" s="119"/>
      <c r="I248" s="119"/>
    </row>
    <row r="249" spans="1:12" s="120" customFormat="1" ht="12.75" x14ac:dyDescent="0.2">
      <c r="A249" s="128"/>
      <c r="B249" s="94"/>
      <c r="F249" s="119"/>
      <c r="G249" s="119"/>
      <c r="I249" s="119"/>
    </row>
    <row r="250" spans="1:12" s="120" customFormat="1" ht="12.75" x14ac:dyDescent="0.2">
      <c r="A250" s="128"/>
      <c r="B250" s="94"/>
      <c r="F250" s="119"/>
      <c r="G250" s="119"/>
      <c r="I250" s="119"/>
    </row>
    <row r="251" spans="1:12" s="120" customFormat="1" ht="12.75" x14ac:dyDescent="0.2">
      <c r="A251" s="128"/>
      <c r="B251" s="94"/>
      <c r="F251" s="119"/>
      <c r="G251" s="119"/>
      <c r="I251" s="119"/>
    </row>
    <row r="252" spans="1:12" s="120" customFormat="1" ht="12.75" x14ac:dyDescent="0.2">
      <c r="A252" s="128"/>
      <c r="B252" s="94"/>
      <c r="F252" s="119"/>
      <c r="G252" s="119"/>
      <c r="I252" s="119"/>
    </row>
    <row r="253" spans="1:12" s="120" customFormat="1" ht="12.75" x14ac:dyDescent="0.2">
      <c r="A253" s="128"/>
      <c r="B253" s="94"/>
      <c r="F253" s="119"/>
      <c r="G253" s="119"/>
      <c r="I253" s="119"/>
    </row>
    <row r="254" spans="1:12" s="120" customFormat="1" ht="12.75" x14ac:dyDescent="0.2">
      <c r="A254" s="128"/>
      <c r="B254" s="94"/>
      <c r="F254" s="119"/>
      <c r="G254" s="119"/>
      <c r="I254" s="119"/>
    </row>
    <row r="255" spans="1:12" s="120" customFormat="1" ht="12.75" x14ac:dyDescent="0.2">
      <c r="A255" s="128"/>
      <c r="B255" s="94"/>
      <c r="F255" s="119"/>
      <c r="G255" s="119"/>
      <c r="H255" s="119"/>
      <c r="I255" s="119"/>
      <c r="L255" s="119"/>
    </row>
    <row r="256" spans="1:12" s="120" customFormat="1" ht="12.75" x14ac:dyDescent="0.2">
      <c r="A256" s="128"/>
      <c r="B256" s="94"/>
      <c r="F256" s="119"/>
      <c r="G256" s="119"/>
      <c r="H256" s="188"/>
      <c r="I256" s="119"/>
      <c r="J256" s="188"/>
      <c r="K256" s="188"/>
      <c r="L256" s="188"/>
    </row>
    <row r="257" spans="1:12" s="120" customFormat="1" ht="12.75" x14ac:dyDescent="0.2">
      <c r="A257" s="128"/>
      <c r="B257" s="94"/>
      <c r="F257" s="119"/>
      <c r="G257" s="119"/>
      <c r="H257" s="188"/>
      <c r="I257" s="119"/>
      <c r="J257" s="188"/>
      <c r="K257" s="188"/>
      <c r="L257" s="188"/>
    </row>
    <row r="258" spans="1:12" s="120" customFormat="1" ht="12.75" x14ac:dyDescent="0.2">
      <c r="A258" s="128"/>
      <c r="B258" s="94"/>
      <c r="F258" s="119"/>
      <c r="G258" s="119"/>
      <c r="I258" s="119"/>
    </row>
    <row r="259" spans="1:12" s="120" customFormat="1" ht="12.75" x14ac:dyDescent="0.2">
      <c r="A259" s="128"/>
      <c r="B259" s="94"/>
      <c r="F259" s="119"/>
      <c r="G259" s="119"/>
      <c r="H259" s="188"/>
      <c r="I259" s="119"/>
      <c r="J259" s="188"/>
      <c r="K259" s="188"/>
      <c r="L259" s="188"/>
    </row>
    <row r="260" spans="1:12" s="120" customFormat="1" ht="12.75" x14ac:dyDescent="0.2">
      <c r="A260" s="128"/>
      <c r="B260" s="94"/>
      <c r="F260" s="119"/>
      <c r="G260" s="119"/>
      <c r="H260" s="92"/>
      <c r="I260" s="119"/>
      <c r="J260" s="92"/>
      <c r="K260" s="92"/>
      <c r="L260" s="92"/>
    </row>
    <row r="261" spans="1:12" s="120" customFormat="1" ht="12.75" x14ac:dyDescent="0.2">
      <c r="A261" s="128"/>
      <c r="B261" s="94"/>
      <c r="F261" s="119"/>
      <c r="G261" s="119"/>
      <c r="I261" s="119"/>
    </row>
    <row r="262" spans="1:12" s="120" customFormat="1" ht="12.75" x14ac:dyDescent="0.2">
      <c r="A262" s="128"/>
      <c r="B262" s="94"/>
      <c r="F262" s="119"/>
      <c r="G262" s="119"/>
      <c r="H262" s="118"/>
      <c r="I262" s="119"/>
      <c r="J262" s="108"/>
      <c r="K262" s="108"/>
      <c r="L262" s="118"/>
    </row>
    <row r="263" spans="1:12" s="120" customFormat="1" ht="12.75" x14ac:dyDescent="0.2">
      <c r="A263" s="128"/>
      <c r="B263" s="94"/>
      <c r="F263" s="119"/>
      <c r="G263" s="119"/>
      <c r="H263" s="118"/>
      <c r="I263" s="119"/>
      <c r="J263" s="108"/>
      <c r="K263" s="108"/>
      <c r="L263" s="118"/>
    </row>
    <row r="264" spans="1:12" s="120" customFormat="1" ht="12.75" x14ac:dyDescent="0.2">
      <c r="A264" s="128"/>
      <c r="B264" s="94"/>
      <c r="F264" s="119"/>
      <c r="G264" s="119"/>
      <c r="H264" s="118"/>
      <c r="I264" s="119"/>
      <c r="J264" s="108"/>
      <c r="K264" s="108"/>
      <c r="L264" s="118"/>
    </row>
    <row r="265" spans="1:12" s="120" customFormat="1" ht="12.75" x14ac:dyDescent="0.2">
      <c r="A265" s="128"/>
      <c r="B265" s="94"/>
      <c r="F265" s="119"/>
      <c r="G265" s="119"/>
      <c r="H265" s="119"/>
      <c r="I265" s="119"/>
      <c r="J265" s="189"/>
      <c r="K265" s="189"/>
      <c r="L265" s="189"/>
    </row>
    <row r="266" spans="1:12" s="120" customFormat="1" ht="12.75" x14ac:dyDescent="0.2">
      <c r="A266" s="128"/>
      <c r="B266" s="94"/>
      <c r="F266" s="119"/>
      <c r="G266" s="119"/>
      <c r="H266" s="119"/>
      <c r="I266" s="119"/>
      <c r="J266" s="108"/>
      <c r="K266" s="108"/>
      <c r="L266" s="119"/>
    </row>
    <row r="267" spans="1:12" s="120" customFormat="1" ht="12.75" x14ac:dyDescent="0.2">
      <c r="A267" s="128"/>
      <c r="B267" s="94"/>
      <c r="F267" s="119"/>
      <c r="G267" s="119"/>
      <c r="I267" s="119"/>
      <c r="J267" s="108"/>
      <c r="K267" s="108"/>
    </row>
    <row r="268" spans="1:12" s="120" customFormat="1" ht="12.75" x14ac:dyDescent="0.2">
      <c r="A268" s="128"/>
      <c r="B268" s="94"/>
      <c r="F268" s="119"/>
      <c r="G268" s="119"/>
      <c r="I268" s="119"/>
    </row>
    <row r="269" spans="1:12" s="120" customFormat="1" ht="12.75" x14ac:dyDescent="0.2">
      <c r="A269" s="128"/>
      <c r="B269" s="94"/>
      <c r="F269" s="119"/>
      <c r="G269" s="119"/>
      <c r="I269" s="119"/>
    </row>
    <row r="270" spans="1:12" s="120" customFormat="1" ht="12.75" x14ac:dyDescent="0.2">
      <c r="A270" s="128"/>
      <c r="B270" s="94"/>
      <c r="F270" s="119"/>
      <c r="G270" s="119"/>
      <c r="H270" s="119"/>
      <c r="I270" s="119"/>
      <c r="J270" s="119"/>
      <c r="K270" s="119"/>
      <c r="L270" s="119"/>
    </row>
    <row r="271" spans="1:12" s="120" customFormat="1" ht="12.75" x14ac:dyDescent="0.2">
      <c r="A271" s="128"/>
      <c r="B271" s="94"/>
      <c r="F271" s="119"/>
      <c r="G271" s="119"/>
      <c r="H271" s="119"/>
      <c r="I271" s="119"/>
      <c r="J271" s="119"/>
      <c r="K271" s="119"/>
      <c r="L271" s="119"/>
    </row>
    <row r="272" spans="1:12" s="120" customFormat="1" ht="12.75" x14ac:dyDescent="0.2">
      <c r="A272" s="128"/>
      <c r="B272" s="94"/>
      <c r="F272" s="119"/>
      <c r="G272" s="119"/>
      <c r="H272" s="119"/>
      <c r="I272" s="119"/>
      <c r="J272" s="119"/>
      <c r="K272" s="119"/>
      <c r="L272" s="119"/>
    </row>
    <row r="273" spans="1:12" s="120" customFormat="1" ht="12.75" x14ac:dyDescent="0.2">
      <c r="A273" s="128"/>
      <c r="B273" s="94"/>
      <c r="F273" s="119"/>
      <c r="G273" s="119"/>
      <c r="H273" s="119"/>
      <c r="I273" s="119"/>
      <c r="J273" s="119"/>
      <c r="K273" s="119"/>
      <c r="L273" s="119"/>
    </row>
    <row r="274" spans="1:12" s="120" customFormat="1" ht="12.75" x14ac:dyDescent="0.2">
      <c r="A274" s="128"/>
      <c r="B274" s="94"/>
      <c r="F274" s="119"/>
      <c r="G274" s="119"/>
      <c r="H274" s="119"/>
      <c r="I274" s="119"/>
      <c r="J274" s="119"/>
      <c r="K274" s="119"/>
      <c r="L274" s="119"/>
    </row>
    <row r="275" spans="1:12" s="120" customFormat="1" ht="12.75" x14ac:dyDescent="0.2">
      <c r="A275" s="128"/>
      <c r="B275" s="94"/>
      <c r="F275" s="119"/>
      <c r="G275" s="119"/>
      <c r="H275" s="119"/>
      <c r="I275" s="119"/>
      <c r="J275" s="119"/>
      <c r="K275" s="119"/>
      <c r="L275" s="119"/>
    </row>
    <row r="276" spans="1:12" s="120" customFormat="1" ht="12.75" x14ac:dyDescent="0.2">
      <c r="A276" s="128"/>
      <c r="B276" s="94"/>
      <c r="F276" s="119"/>
      <c r="G276" s="119"/>
      <c r="H276" s="119"/>
      <c r="I276" s="119"/>
      <c r="J276" s="119"/>
      <c r="K276" s="119"/>
      <c r="L276" s="119"/>
    </row>
    <row r="277" spans="1:12" s="120" customFormat="1" ht="12.75" x14ac:dyDescent="0.2">
      <c r="A277" s="128"/>
      <c r="B277" s="94"/>
      <c r="F277" s="119"/>
      <c r="G277" s="119"/>
      <c r="H277" s="119"/>
      <c r="I277" s="119"/>
      <c r="J277" s="119"/>
      <c r="K277" s="119"/>
      <c r="L277" s="119"/>
    </row>
    <row r="278" spans="1:12" s="120" customFormat="1" ht="12.75" x14ac:dyDescent="0.2">
      <c r="A278" s="128"/>
      <c r="B278" s="94"/>
      <c r="F278" s="119"/>
      <c r="G278" s="119"/>
      <c r="H278" s="119"/>
      <c r="I278" s="119"/>
      <c r="J278" s="119"/>
      <c r="K278" s="119"/>
      <c r="L278" s="119"/>
    </row>
    <row r="279" spans="1:12" s="120" customFormat="1" ht="12.75" x14ac:dyDescent="0.2">
      <c r="A279" s="128"/>
      <c r="B279" s="94"/>
      <c r="F279" s="119"/>
      <c r="G279" s="119"/>
      <c r="H279" s="119"/>
      <c r="I279" s="119"/>
      <c r="J279" s="119"/>
      <c r="K279" s="119"/>
      <c r="L279" s="119"/>
    </row>
    <row r="280" spans="1:12" s="120" customFormat="1" ht="12.75" x14ac:dyDescent="0.2">
      <c r="A280" s="128"/>
      <c r="B280" s="94"/>
      <c r="F280" s="119"/>
      <c r="G280" s="119"/>
      <c r="H280" s="119"/>
      <c r="I280" s="119"/>
      <c r="J280" s="119"/>
      <c r="K280" s="119"/>
      <c r="L280" s="119"/>
    </row>
    <row r="281" spans="1:12" s="120" customFormat="1" ht="12.75" x14ac:dyDescent="0.2">
      <c r="A281" s="128"/>
      <c r="B281" s="94"/>
      <c r="F281" s="119"/>
      <c r="G281" s="119"/>
      <c r="H281" s="119"/>
      <c r="I281" s="119"/>
      <c r="J281" s="119"/>
      <c r="K281" s="119"/>
      <c r="L281" s="119"/>
    </row>
    <row r="282" spans="1:12" s="120" customFormat="1" ht="12.75" x14ac:dyDescent="0.2">
      <c r="A282" s="128"/>
      <c r="B282" s="94"/>
      <c r="F282" s="119"/>
      <c r="G282" s="119"/>
      <c r="H282" s="119"/>
      <c r="I282" s="119"/>
      <c r="J282" s="119"/>
      <c r="K282" s="119"/>
      <c r="L282" s="119"/>
    </row>
    <row r="283" spans="1:12" s="120" customFormat="1" ht="12.75" x14ac:dyDescent="0.2">
      <c r="A283" s="128"/>
      <c r="B283" s="94"/>
      <c r="F283" s="119"/>
      <c r="G283" s="119"/>
      <c r="H283" s="119"/>
      <c r="I283" s="119"/>
      <c r="J283" s="119"/>
      <c r="K283" s="119"/>
      <c r="L283" s="119"/>
    </row>
    <row r="284" spans="1:12" s="120" customFormat="1" ht="12.75" x14ac:dyDescent="0.2">
      <c r="A284" s="128"/>
      <c r="B284" s="94"/>
      <c r="F284" s="119"/>
      <c r="G284" s="119"/>
      <c r="H284" s="119"/>
      <c r="I284" s="119"/>
      <c r="J284" s="119"/>
      <c r="K284" s="119"/>
      <c r="L284" s="119"/>
    </row>
    <row r="285" spans="1:12" s="120" customFormat="1" ht="12.75" x14ac:dyDescent="0.2">
      <c r="A285" s="128"/>
      <c r="B285" s="94"/>
      <c r="F285" s="119"/>
      <c r="G285" s="119"/>
      <c r="H285" s="119"/>
      <c r="I285" s="119"/>
      <c r="J285" s="119"/>
      <c r="K285" s="119"/>
      <c r="L285" s="119"/>
    </row>
    <row r="286" spans="1:12" s="120" customFormat="1" ht="12.75" x14ac:dyDescent="0.2">
      <c r="A286" s="128"/>
      <c r="B286" s="94"/>
      <c r="F286" s="119"/>
      <c r="G286" s="119"/>
      <c r="H286" s="119"/>
      <c r="I286" s="119"/>
      <c r="J286" s="119"/>
      <c r="K286" s="119"/>
      <c r="L286" s="119"/>
    </row>
    <row r="287" spans="1:12" s="120" customFormat="1" ht="12.75" x14ac:dyDescent="0.2">
      <c r="A287" s="128"/>
      <c r="B287" s="94"/>
      <c r="F287" s="119"/>
      <c r="G287" s="119"/>
      <c r="H287" s="119"/>
      <c r="I287" s="119"/>
      <c r="J287" s="119"/>
      <c r="K287" s="119"/>
      <c r="L287" s="119"/>
    </row>
    <row r="288" spans="1:12" s="120" customFormat="1" ht="12.75" x14ac:dyDescent="0.2">
      <c r="A288" s="128"/>
      <c r="B288" s="94"/>
      <c r="F288" s="119"/>
      <c r="G288" s="119"/>
      <c r="H288" s="119"/>
      <c r="I288" s="119"/>
      <c r="J288" s="119"/>
      <c r="K288" s="119"/>
      <c r="L288" s="119"/>
    </row>
    <row r="289" spans="1:12" s="120" customFormat="1" ht="12.75" x14ac:dyDescent="0.2">
      <c r="A289" s="128"/>
      <c r="B289" s="94"/>
      <c r="F289" s="119"/>
      <c r="G289" s="119"/>
      <c r="H289" s="119"/>
      <c r="I289" s="119"/>
      <c r="J289" s="119"/>
      <c r="K289" s="119"/>
      <c r="L289" s="119"/>
    </row>
    <row r="290" spans="1:12" s="120" customFormat="1" ht="12.75" x14ac:dyDescent="0.2">
      <c r="A290" s="128"/>
      <c r="B290" s="94"/>
      <c r="F290" s="119"/>
      <c r="G290" s="119"/>
      <c r="H290" s="119"/>
      <c r="I290" s="119"/>
      <c r="J290" s="119"/>
      <c r="K290" s="119"/>
      <c r="L290" s="119"/>
    </row>
    <row r="291" spans="1:12" s="120" customFormat="1" ht="12.75" x14ac:dyDescent="0.2">
      <c r="A291" s="128"/>
      <c r="B291" s="94"/>
      <c r="F291" s="119"/>
      <c r="G291" s="119"/>
      <c r="H291" s="119"/>
      <c r="I291" s="119"/>
      <c r="J291" s="119"/>
      <c r="K291" s="119"/>
      <c r="L291" s="119"/>
    </row>
    <row r="292" spans="1:12" s="120" customFormat="1" ht="12.75" x14ac:dyDescent="0.2">
      <c r="A292" s="128"/>
      <c r="B292" s="94"/>
      <c r="F292" s="119"/>
      <c r="G292" s="119"/>
      <c r="H292" s="119"/>
      <c r="I292" s="119"/>
      <c r="J292" s="119"/>
      <c r="K292" s="119"/>
      <c r="L292" s="119"/>
    </row>
    <row r="293" spans="1:12" s="120" customFormat="1" ht="12.75" x14ac:dyDescent="0.2">
      <c r="A293" s="128"/>
      <c r="B293" s="94"/>
      <c r="F293" s="119"/>
      <c r="G293" s="119"/>
      <c r="H293" s="119"/>
      <c r="I293" s="119"/>
      <c r="J293" s="119"/>
      <c r="K293" s="119"/>
      <c r="L293" s="119"/>
    </row>
    <row r="294" spans="1:12" s="120" customFormat="1" ht="12.75" x14ac:dyDescent="0.2">
      <c r="A294" s="128"/>
      <c r="B294" s="94"/>
      <c r="F294" s="119"/>
      <c r="G294" s="119"/>
      <c r="H294" s="119"/>
      <c r="I294" s="119"/>
      <c r="J294" s="119"/>
      <c r="K294" s="119"/>
      <c r="L294" s="119"/>
    </row>
    <row r="295" spans="1:12" s="120" customFormat="1" ht="12.75" x14ac:dyDescent="0.2">
      <c r="A295" s="128"/>
      <c r="B295" s="94"/>
      <c r="F295" s="119"/>
      <c r="G295" s="119"/>
      <c r="H295" s="119"/>
      <c r="I295" s="119"/>
      <c r="J295" s="119"/>
      <c r="K295" s="119"/>
      <c r="L295" s="119"/>
    </row>
    <row r="296" spans="1:12" s="120" customFormat="1" ht="12.75" x14ac:dyDescent="0.2">
      <c r="A296" s="128"/>
      <c r="B296" s="94"/>
      <c r="F296" s="119"/>
      <c r="G296" s="119"/>
      <c r="H296" s="119"/>
      <c r="I296" s="119"/>
      <c r="J296" s="119"/>
      <c r="K296" s="119"/>
      <c r="L296" s="119"/>
    </row>
    <row r="297" spans="1:12" s="120" customFormat="1" ht="12.75" x14ac:dyDescent="0.2">
      <c r="A297" s="128"/>
      <c r="B297" s="94"/>
      <c r="F297" s="119"/>
      <c r="G297" s="119"/>
      <c r="H297" s="119"/>
      <c r="I297" s="119"/>
      <c r="J297" s="119"/>
      <c r="K297" s="119"/>
      <c r="L297" s="119"/>
    </row>
    <row r="298" spans="1:12" s="120" customFormat="1" ht="12.75" x14ac:dyDescent="0.2">
      <c r="A298" s="128"/>
      <c r="B298" s="94"/>
      <c r="F298" s="119"/>
      <c r="G298" s="119"/>
      <c r="H298" s="119"/>
      <c r="I298" s="119"/>
      <c r="J298" s="119"/>
      <c r="K298" s="119"/>
      <c r="L298" s="119"/>
    </row>
    <row r="299" spans="1:12" s="120" customFormat="1" ht="12.75" x14ac:dyDescent="0.2">
      <c r="A299" s="128"/>
      <c r="B299" s="94"/>
      <c r="F299" s="119"/>
      <c r="G299" s="119"/>
      <c r="H299" s="119"/>
      <c r="I299" s="119"/>
      <c r="J299" s="119"/>
      <c r="K299" s="119"/>
      <c r="L299" s="119"/>
    </row>
    <row r="300" spans="1:12" s="120" customFormat="1" ht="12.75" x14ac:dyDescent="0.2">
      <c r="A300" s="128"/>
      <c r="B300" s="94"/>
      <c r="F300" s="119"/>
      <c r="G300" s="119"/>
      <c r="H300" s="119"/>
      <c r="I300" s="119"/>
      <c r="J300" s="119"/>
      <c r="K300" s="119"/>
      <c r="L300" s="119"/>
    </row>
    <row r="301" spans="1:12" s="120" customFormat="1" ht="12.75" x14ac:dyDescent="0.2">
      <c r="A301" s="128"/>
      <c r="B301" s="94"/>
      <c r="F301" s="119"/>
      <c r="G301" s="119"/>
      <c r="H301" s="119"/>
      <c r="I301" s="119"/>
      <c r="J301" s="119"/>
      <c r="K301" s="119"/>
      <c r="L301" s="119"/>
    </row>
    <row r="302" spans="1:12" s="120" customFormat="1" ht="12.75" x14ac:dyDescent="0.2">
      <c r="A302" s="128"/>
      <c r="B302" s="94"/>
      <c r="F302" s="119"/>
      <c r="G302" s="119"/>
      <c r="H302" s="119"/>
      <c r="I302" s="119"/>
      <c r="J302" s="119"/>
      <c r="K302" s="119"/>
      <c r="L302" s="119"/>
    </row>
    <row r="303" spans="1:12" s="120" customFormat="1" ht="12.75" x14ac:dyDescent="0.2">
      <c r="A303" s="128"/>
      <c r="B303" s="94"/>
      <c r="F303" s="119"/>
      <c r="G303" s="119"/>
      <c r="H303" s="119"/>
      <c r="I303" s="119"/>
      <c r="J303" s="119"/>
      <c r="K303" s="119"/>
      <c r="L303" s="119"/>
    </row>
    <row r="304" spans="1:12" s="120" customFormat="1" ht="12.75" x14ac:dyDescent="0.2">
      <c r="A304" s="128"/>
      <c r="B304" s="94"/>
      <c r="F304" s="119"/>
      <c r="G304" s="119"/>
      <c r="H304" s="119"/>
      <c r="I304" s="119"/>
      <c r="J304" s="119"/>
      <c r="K304" s="119"/>
      <c r="L304" s="119"/>
    </row>
    <row r="305" spans="1:12" s="120" customFormat="1" ht="12.75" x14ac:dyDescent="0.2">
      <c r="A305" s="128"/>
      <c r="B305" s="94"/>
      <c r="F305" s="119"/>
      <c r="G305" s="119"/>
      <c r="H305" s="119"/>
      <c r="I305" s="119"/>
      <c r="J305" s="119"/>
      <c r="K305" s="119"/>
      <c r="L305" s="119"/>
    </row>
    <row r="306" spans="1:12" s="120" customFormat="1" ht="12.75" x14ac:dyDescent="0.2">
      <c r="A306" s="128"/>
      <c r="B306" s="94"/>
      <c r="F306" s="119"/>
      <c r="G306" s="119"/>
      <c r="H306" s="119"/>
      <c r="I306" s="119"/>
      <c r="J306" s="119"/>
      <c r="K306" s="119"/>
      <c r="L306" s="119"/>
    </row>
    <row r="307" spans="1:12" s="120" customFormat="1" ht="12.75" x14ac:dyDescent="0.2">
      <c r="A307" s="128"/>
      <c r="B307" s="94"/>
      <c r="F307" s="119"/>
      <c r="G307" s="119"/>
      <c r="H307" s="119"/>
      <c r="I307" s="119"/>
      <c r="J307" s="119"/>
      <c r="K307" s="119"/>
      <c r="L307" s="119"/>
    </row>
    <row r="308" spans="1:12" s="120" customFormat="1" ht="12.75" x14ac:dyDescent="0.2">
      <c r="A308" s="128"/>
      <c r="B308" s="94"/>
      <c r="F308" s="119"/>
      <c r="G308" s="119"/>
      <c r="H308" s="119"/>
      <c r="I308" s="119"/>
      <c r="J308" s="119"/>
      <c r="K308" s="119"/>
      <c r="L308" s="119"/>
    </row>
    <row r="309" spans="1:12" s="120" customFormat="1" ht="12.75" x14ac:dyDescent="0.2">
      <c r="A309" s="128"/>
      <c r="B309" s="94"/>
      <c r="F309" s="119"/>
      <c r="G309" s="119"/>
      <c r="H309" s="119"/>
      <c r="I309" s="119"/>
      <c r="J309" s="119"/>
      <c r="K309" s="119"/>
      <c r="L309" s="119"/>
    </row>
    <row r="310" spans="1:12" s="120" customFormat="1" ht="12.75" x14ac:dyDescent="0.2">
      <c r="A310" s="128"/>
      <c r="B310" s="94"/>
      <c r="F310" s="119"/>
      <c r="G310" s="119"/>
      <c r="H310" s="119"/>
      <c r="I310" s="119"/>
      <c r="J310" s="119"/>
      <c r="K310" s="119"/>
      <c r="L310" s="119"/>
    </row>
    <row r="311" spans="1:12" s="120" customFormat="1" ht="7.35" customHeight="1" x14ac:dyDescent="0.2">
      <c r="A311" s="128"/>
      <c r="B311" s="94"/>
      <c r="F311" s="119"/>
      <c r="G311" s="119"/>
      <c r="H311" s="119"/>
      <c r="I311" s="119"/>
      <c r="J311" s="119"/>
      <c r="K311" s="119"/>
      <c r="L311" s="119"/>
    </row>
    <row r="312" spans="1:12" s="120" customFormat="1" ht="7.35" customHeight="1" x14ac:dyDescent="0.2">
      <c r="A312" s="128"/>
      <c r="B312" s="94"/>
      <c r="F312" s="119"/>
      <c r="G312" s="119"/>
      <c r="H312" s="119"/>
      <c r="I312" s="119"/>
      <c r="J312" s="119"/>
      <c r="K312" s="119"/>
      <c r="L312" s="119"/>
    </row>
    <row r="313" spans="1:12" s="120" customFormat="1" ht="7.35" customHeight="1" x14ac:dyDescent="0.2">
      <c r="A313" s="128"/>
      <c r="B313" s="94"/>
      <c r="F313" s="119"/>
      <c r="G313" s="119"/>
      <c r="H313" s="119"/>
      <c r="I313" s="119"/>
      <c r="J313" s="119"/>
      <c r="K313" s="119"/>
      <c r="L313" s="119"/>
    </row>
    <row r="314" spans="1:12" s="120" customFormat="1" ht="7.35" customHeight="1" x14ac:dyDescent="0.2">
      <c r="A314" s="128"/>
      <c r="B314" s="94"/>
      <c r="F314" s="119"/>
      <c r="G314" s="119"/>
      <c r="H314" s="119"/>
      <c r="I314" s="119"/>
      <c r="J314" s="119"/>
      <c r="K314" s="119"/>
      <c r="L314" s="119"/>
    </row>
    <row r="315" spans="1:12" s="120" customFormat="1" ht="7.35" customHeight="1" x14ac:dyDescent="0.2">
      <c r="A315" s="128"/>
      <c r="B315" s="94"/>
      <c r="F315" s="119"/>
      <c r="G315" s="119"/>
      <c r="H315" s="119"/>
      <c r="I315" s="119"/>
      <c r="J315" s="119"/>
      <c r="K315" s="119"/>
      <c r="L315" s="119"/>
    </row>
    <row r="316" spans="1:12" s="120" customFormat="1" ht="7.35" customHeight="1" x14ac:dyDescent="0.2">
      <c r="A316" s="128"/>
      <c r="B316" s="94"/>
      <c r="F316" s="119"/>
      <c r="G316" s="119"/>
      <c r="H316" s="119"/>
      <c r="I316" s="119"/>
      <c r="J316" s="119"/>
      <c r="K316" s="119"/>
      <c r="L316" s="119"/>
    </row>
    <row r="317" spans="1:12" s="120" customFormat="1" ht="7.35" customHeight="1" x14ac:dyDescent="0.2">
      <c r="A317" s="128"/>
      <c r="B317" s="94"/>
      <c r="F317" s="119"/>
      <c r="G317" s="119"/>
      <c r="H317" s="119"/>
      <c r="I317" s="119"/>
      <c r="J317" s="119"/>
      <c r="K317" s="119"/>
      <c r="L317" s="119"/>
    </row>
    <row r="318" spans="1:12" s="120" customFormat="1" ht="7.35" customHeight="1" x14ac:dyDescent="0.2">
      <c r="A318" s="128"/>
      <c r="B318" s="94"/>
      <c r="F318" s="119"/>
      <c r="G318" s="119"/>
      <c r="H318" s="119"/>
      <c r="I318" s="119"/>
      <c r="J318" s="119"/>
      <c r="K318" s="119"/>
      <c r="L318" s="119"/>
    </row>
    <row r="319" spans="1:12" s="120" customFormat="1" ht="7.35" customHeight="1" x14ac:dyDescent="0.2">
      <c r="A319" s="128"/>
      <c r="B319" s="94"/>
      <c r="F319" s="119"/>
      <c r="G319" s="119"/>
      <c r="H319" s="119"/>
      <c r="I319" s="119"/>
      <c r="J319" s="119"/>
      <c r="K319" s="119"/>
      <c r="L319" s="119"/>
    </row>
    <row r="320" spans="1:12" s="120" customFormat="1" ht="7.35" customHeight="1" x14ac:dyDescent="0.2">
      <c r="A320" s="128"/>
      <c r="B320" s="94"/>
      <c r="F320" s="119"/>
      <c r="G320" s="119"/>
      <c r="H320" s="119"/>
      <c r="I320" s="119"/>
      <c r="J320" s="119"/>
      <c r="K320" s="119"/>
      <c r="L320" s="119"/>
    </row>
    <row r="321" spans="1:12" s="120" customFormat="1" ht="7.35" customHeight="1" x14ac:dyDescent="0.2">
      <c r="A321" s="128"/>
      <c r="B321" s="94"/>
      <c r="F321" s="119"/>
      <c r="G321" s="119"/>
      <c r="H321" s="119"/>
      <c r="I321" s="119"/>
      <c r="J321" s="119"/>
      <c r="K321" s="119"/>
      <c r="L321" s="119"/>
    </row>
    <row r="322" spans="1:12" s="120" customFormat="1" ht="7.35" customHeight="1" x14ac:dyDescent="0.2">
      <c r="A322" s="128"/>
      <c r="B322" s="94"/>
      <c r="F322" s="119"/>
      <c r="G322" s="119"/>
      <c r="H322" s="119"/>
      <c r="I322" s="119"/>
      <c r="J322" s="119"/>
      <c r="K322" s="119"/>
      <c r="L322" s="119"/>
    </row>
    <row r="323" spans="1:12" s="120" customFormat="1" ht="7.35" customHeight="1" x14ac:dyDescent="0.2">
      <c r="A323" s="128"/>
      <c r="B323" s="94"/>
      <c r="F323" s="119"/>
      <c r="G323" s="119"/>
      <c r="H323" s="119"/>
      <c r="I323" s="119"/>
      <c r="J323" s="119"/>
      <c r="K323" s="119"/>
      <c r="L323" s="119"/>
    </row>
    <row r="324" spans="1:12" s="120" customFormat="1" ht="7.35" customHeight="1" x14ac:dyDescent="0.2">
      <c r="A324" s="128"/>
      <c r="B324" s="94"/>
      <c r="F324" s="119"/>
      <c r="G324" s="119"/>
      <c r="H324" s="119"/>
      <c r="I324" s="119"/>
      <c r="J324" s="119"/>
      <c r="K324" s="119"/>
      <c r="L324" s="119"/>
    </row>
    <row r="325" spans="1:12" s="120" customFormat="1" ht="7.35" customHeight="1" x14ac:dyDescent="0.2">
      <c r="A325" s="128"/>
      <c r="B325" s="94"/>
      <c r="F325" s="119"/>
      <c r="G325" s="119"/>
      <c r="H325" s="119"/>
      <c r="I325" s="119"/>
      <c r="J325" s="119"/>
      <c r="K325" s="119"/>
      <c r="L325" s="119"/>
    </row>
    <row r="326" spans="1:12" s="120" customFormat="1" ht="7.35" customHeight="1" x14ac:dyDescent="0.2">
      <c r="A326" s="128"/>
      <c r="B326" s="94"/>
      <c r="F326" s="119"/>
      <c r="G326" s="119"/>
      <c r="H326" s="119"/>
      <c r="I326" s="119"/>
      <c r="J326" s="119"/>
      <c r="K326" s="119"/>
      <c r="L326" s="119"/>
    </row>
    <row r="327" spans="1:12" s="120" customFormat="1" ht="7.35" customHeight="1" x14ac:dyDescent="0.2">
      <c r="A327" s="128"/>
      <c r="B327" s="94"/>
      <c r="F327" s="119"/>
      <c r="G327" s="119"/>
      <c r="H327" s="119"/>
      <c r="I327" s="119"/>
      <c r="J327" s="119"/>
      <c r="K327" s="119"/>
      <c r="L327" s="119"/>
    </row>
    <row r="328" spans="1:12" s="120" customFormat="1" ht="7.35" customHeight="1" x14ac:dyDescent="0.2">
      <c r="A328" s="128"/>
      <c r="B328" s="94"/>
      <c r="F328" s="119"/>
      <c r="G328" s="119"/>
      <c r="H328" s="119"/>
      <c r="I328" s="119"/>
      <c r="J328" s="119"/>
      <c r="K328" s="119"/>
      <c r="L328" s="119"/>
    </row>
    <row r="329" spans="1:12" s="120" customFormat="1" ht="7.35" customHeight="1" x14ac:dyDescent="0.2">
      <c r="A329" s="128"/>
      <c r="B329" s="94"/>
      <c r="F329" s="119"/>
      <c r="G329" s="119"/>
      <c r="H329" s="119"/>
      <c r="I329" s="119"/>
      <c r="J329" s="119"/>
      <c r="K329" s="119"/>
      <c r="L329" s="119"/>
    </row>
    <row r="330" spans="1:12" s="120" customFormat="1" ht="7.35" customHeight="1" x14ac:dyDescent="0.2">
      <c r="A330" s="128"/>
      <c r="B330" s="94"/>
      <c r="F330" s="119"/>
      <c r="G330" s="119"/>
      <c r="H330" s="119"/>
      <c r="I330" s="119"/>
      <c r="J330" s="119"/>
      <c r="K330" s="119"/>
      <c r="L330" s="119"/>
    </row>
    <row r="331" spans="1:12" s="120" customFormat="1" ht="7.35" customHeight="1" x14ac:dyDescent="0.2">
      <c r="A331" s="128"/>
      <c r="B331" s="94"/>
      <c r="F331" s="119"/>
      <c r="G331" s="119"/>
      <c r="H331" s="119"/>
      <c r="I331" s="119"/>
      <c r="J331" s="119"/>
      <c r="K331" s="119"/>
      <c r="L331" s="119"/>
    </row>
    <row r="332" spans="1:12" s="120" customFormat="1" ht="7.35" customHeight="1" x14ac:dyDescent="0.2">
      <c r="A332" s="128"/>
      <c r="B332" s="94"/>
      <c r="F332" s="119"/>
      <c r="G332" s="119"/>
      <c r="H332" s="119"/>
      <c r="I332" s="119"/>
      <c r="J332" s="119"/>
      <c r="K332" s="119"/>
      <c r="L332" s="119"/>
    </row>
    <row r="333" spans="1:12" s="120" customFormat="1" ht="7.35" customHeight="1" x14ac:dyDescent="0.2">
      <c r="A333" s="128"/>
      <c r="B333" s="94"/>
      <c r="F333" s="119"/>
      <c r="G333" s="119"/>
      <c r="H333" s="119"/>
      <c r="I333" s="119"/>
      <c r="J333" s="119"/>
      <c r="K333" s="119"/>
      <c r="L333" s="119"/>
    </row>
    <row r="334" spans="1:12" s="120" customFormat="1" ht="7.35" customHeight="1" x14ac:dyDescent="0.2">
      <c r="A334" s="128"/>
      <c r="B334" s="94"/>
      <c r="F334" s="119"/>
      <c r="G334" s="119"/>
      <c r="H334" s="119"/>
      <c r="I334" s="119"/>
      <c r="J334" s="119"/>
      <c r="K334" s="119"/>
      <c r="L334" s="119"/>
    </row>
    <row r="335" spans="1:12" s="120" customFormat="1" ht="7.35" customHeight="1" x14ac:dyDescent="0.2">
      <c r="A335" s="128"/>
      <c r="B335" s="94"/>
      <c r="F335" s="119"/>
      <c r="G335" s="119"/>
      <c r="H335" s="119"/>
      <c r="I335" s="119"/>
      <c r="J335" s="119"/>
      <c r="K335" s="119"/>
      <c r="L335" s="119"/>
    </row>
    <row r="336" spans="1:12" s="120" customFormat="1" ht="7.35" customHeight="1" x14ac:dyDescent="0.2">
      <c r="A336" s="128"/>
      <c r="B336" s="94"/>
      <c r="F336" s="119"/>
      <c r="G336" s="119"/>
      <c r="H336" s="119"/>
      <c r="I336" s="119"/>
      <c r="J336" s="119"/>
      <c r="K336" s="119"/>
      <c r="L336" s="119"/>
    </row>
    <row r="337" spans="1:12" s="120" customFormat="1" ht="7.35" customHeight="1" x14ac:dyDescent="0.2">
      <c r="A337" s="128"/>
      <c r="B337" s="94"/>
      <c r="F337" s="119"/>
      <c r="G337" s="119"/>
      <c r="H337" s="119"/>
      <c r="I337" s="119"/>
      <c r="J337" s="119"/>
      <c r="K337" s="119"/>
      <c r="L337" s="119"/>
    </row>
    <row r="338" spans="1:12" s="120" customFormat="1" ht="7.35" customHeight="1" x14ac:dyDescent="0.2">
      <c r="A338" s="128"/>
      <c r="B338" s="94"/>
      <c r="F338" s="119"/>
      <c r="G338" s="119"/>
      <c r="H338" s="119"/>
      <c r="I338" s="119"/>
      <c r="J338" s="119"/>
      <c r="K338" s="119"/>
      <c r="L338" s="119"/>
    </row>
    <row r="339" spans="1:12" s="120" customFormat="1" ht="7.35" customHeight="1" x14ac:dyDescent="0.2">
      <c r="A339" s="128"/>
      <c r="B339" s="94"/>
      <c r="F339" s="119"/>
      <c r="G339" s="119"/>
      <c r="H339" s="119"/>
      <c r="I339" s="119"/>
      <c r="J339" s="119"/>
      <c r="K339" s="119"/>
      <c r="L339" s="119"/>
    </row>
    <row r="340" spans="1:12" s="120" customFormat="1" ht="7.35" customHeight="1" x14ac:dyDescent="0.2">
      <c r="A340" s="128"/>
      <c r="B340" s="94"/>
      <c r="F340" s="119"/>
      <c r="G340" s="119"/>
      <c r="H340" s="119"/>
      <c r="I340" s="119"/>
      <c r="J340" s="119"/>
      <c r="K340" s="119"/>
      <c r="L340" s="119"/>
    </row>
    <row r="341" spans="1:12" s="120" customFormat="1" ht="7.35" customHeight="1" x14ac:dyDescent="0.2">
      <c r="A341" s="128"/>
      <c r="B341" s="94"/>
      <c r="F341" s="119"/>
      <c r="G341" s="119"/>
      <c r="H341" s="119"/>
      <c r="I341" s="119"/>
      <c r="J341" s="119"/>
      <c r="K341" s="119"/>
      <c r="L341" s="119"/>
    </row>
    <row r="342" spans="1:12" s="120" customFormat="1" ht="7.35" customHeight="1" x14ac:dyDescent="0.2">
      <c r="A342" s="128"/>
      <c r="B342" s="94"/>
      <c r="F342" s="119"/>
      <c r="G342" s="119"/>
      <c r="H342" s="119"/>
      <c r="I342" s="119"/>
      <c r="J342" s="119"/>
      <c r="K342" s="119"/>
      <c r="L342" s="119"/>
    </row>
    <row r="343" spans="1:12" s="120" customFormat="1" ht="7.35" customHeight="1" x14ac:dyDescent="0.2">
      <c r="A343" s="128"/>
      <c r="B343" s="94"/>
      <c r="F343" s="119"/>
      <c r="G343" s="119"/>
      <c r="H343" s="119"/>
      <c r="I343" s="119"/>
      <c r="J343" s="119"/>
      <c r="K343" s="119"/>
      <c r="L343" s="119"/>
    </row>
    <row r="344" spans="1:12" s="120" customFormat="1" ht="7.35" customHeight="1" x14ac:dyDescent="0.2">
      <c r="A344" s="128"/>
      <c r="B344" s="94"/>
      <c r="F344" s="119"/>
      <c r="G344" s="119"/>
      <c r="H344" s="119"/>
      <c r="I344" s="119"/>
      <c r="J344" s="119"/>
      <c r="K344" s="119"/>
      <c r="L344" s="119"/>
    </row>
    <row r="345" spans="1:12" s="120" customFormat="1" ht="7.35" customHeight="1" x14ac:dyDescent="0.2">
      <c r="A345" s="128"/>
      <c r="B345" s="94"/>
      <c r="F345" s="119"/>
      <c r="G345" s="119"/>
      <c r="H345" s="119"/>
      <c r="I345" s="119"/>
      <c r="J345" s="119"/>
      <c r="K345" s="119"/>
      <c r="L345" s="119"/>
    </row>
    <row r="346" spans="1:12" s="120" customFormat="1" ht="7.35" customHeight="1" x14ac:dyDescent="0.2">
      <c r="A346" s="128"/>
      <c r="B346" s="94"/>
      <c r="F346" s="119"/>
      <c r="G346" s="119"/>
      <c r="H346" s="119"/>
      <c r="I346" s="119"/>
      <c r="J346" s="119"/>
      <c r="K346" s="119"/>
      <c r="L346" s="119"/>
    </row>
    <row r="347" spans="1:12" s="120" customFormat="1" ht="7.35" customHeight="1" x14ac:dyDescent="0.2">
      <c r="A347" s="128"/>
      <c r="B347" s="94"/>
      <c r="F347" s="119"/>
      <c r="G347" s="119"/>
      <c r="H347" s="119"/>
      <c r="I347" s="119"/>
      <c r="J347" s="119"/>
      <c r="K347" s="119"/>
      <c r="L347" s="119"/>
    </row>
    <row r="348" spans="1:12" s="120" customFormat="1" ht="7.35" customHeight="1" x14ac:dyDescent="0.2">
      <c r="A348" s="128"/>
      <c r="B348" s="94"/>
      <c r="F348" s="119"/>
      <c r="G348" s="119"/>
      <c r="H348" s="119"/>
      <c r="I348" s="119"/>
      <c r="J348" s="119"/>
      <c r="K348" s="119"/>
      <c r="L348" s="119"/>
    </row>
    <row r="349" spans="1:12" s="120" customFormat="1" ht="7.35" customHeight="1" x14ac:dyDescent="0.2">
      <c r="A349" s="128"/>
      <c r="B349" s="94"/>
      <c r="F349" s="119"/>
      <c r="G349" s="119"/>
      <c r="H349" s="119"/>
      <c r="I349" s="119"/>
      <c r="J349" s="119"/>
      <c r="K349" s="119"/>
      <c r="L349" s="119"/>
    </row>
    <row r="350" spans="1:12" s="120" customFormat="1" ht="7.35" customHeight="1" x14ac:dyDescent="0.2">
      <c r="A350" s="128"/>
      <c r="B350" s="94"/>
      <c r="F350" s="119"/>
      <c r="G350" s="119"/>
      <c r="H350" s="119"/>
      <c r="I350" s="119"/>
      <c r="J350" s="119"/>
      <c r="K350" s="119"/>
      <c r="L350" s="119"/>
    </row>
    <row r="351" spans="1:12" s="120" customFormat="1" ht="7.35" customHeight="1" x14ac:dyDescent="0.2">
      <c r="A351" s="128"/>
      <c r="B351" s="94"/>
      <c r="F351" s="119"/>
      <c r="G351" s="119"/>
      <c r="H351" s="119"/>
      <c r="I351" s="119"/>
      <c r="J351" s="119"/>
      <c r="K351" s="119"/>
      <c r="L351" s="119"/>
    </row>
    <row r="352" spans="1:12" s="120" customFormat="1" ht="7.35" customHeight="1" x14ac:dyDescent="0.2">
      <c r="A352" s="128"/>
      <c r="B352" s="94"/>
      <c r="F352" s="119"/>
      <c r="G352" s="119"/>
      <c r="H352" s="119"/>
      <c r="I352" s="119"/>
      <c r="J352" s="119"/>
      <c r="K352" s="119"/>
      <c r="L352" s="119"/>
    </row>
    <row r="353" spans="1:12" s="120" customFormat="1" ht="7.35" customHeight="1" x14ac:dyDescent="0.2">
      <c r="A353" s="128"/>
      <c r="B353" s="94"/>
      <c r="F353" s="119"/>
      <c r="G353" s="119"/>
      <c r="H353" s="119"/>
      <c r="I353" s="119"/>
      <c r="J353" s="119"/>
      <c r="K353" s="119"/>
      <c r="L353" s="119"/>
    </row>
    <row r="354" spans="1:12" s="120" customFormat="1" ht="7.35" customHeight="1" x14ac:dyDescent="0.2">
      <c r="A354" s="128"/>
      <c r="B354" s="94"/>
      <c r="F354" s="119"/>
      <c r="G354" s="119"/>
      <c r="H354" s="119"/>
      <c r="I354" s="119"/>
      <c r="J354" s="119"/>
      <c r="K354" s="119"/>
      <c r="L354" s="119"/>
    </row>
    <row r="355" spans="1:12" s="120" customFormat="1" ht="7.35" customHeight="1" x14ac:dyDescent="0.2">
      <c r="A355" s="128"/>
      <c r="B355" s="94"/>
      <c r="F355" s="119"/>
      <c r="G355" s="119"/>
      <c r="H355" s="119"/>
      <c r="I355" s="119"/>
      <c r="J355" s="119"/>
      <c r="K355" s="119"/>
      <c r="L355" s="119"/>
    </row>
    <row r="356" spans="1:12" s="120" customFormat="1" ht="7.35" customHeight="1" x14ac:dyDescent="0.2">
      <c r="A356" s="128"/>
      <c r="B356" s="94"/>
      <c r="F356" s="119"/>
      <c r="G356" s="119"/>
      <c r="H356" s="119"/>
      <c r="I356" s="119"/>
      <c r="J356" s="119"/>
      <c r="K356" s="119"/>
      <c r="L356" s="119"/>
    </row>
    <row r="357" spans="1:12" s="120" customFormat="1" ht="7.35" customHeight="1" x14ac:dyDescent="0.2">
      <c r="A357" s="128"/>
      <c r="B357" s="94"/>
      <c r="F357" s="119"/>
      <c r="G357" s="119"/>
      <c r="H357" s="119"/>
      <c r="I357" s="119"/>
      <c r="J357" s="119"/>
      <c r="K357" s="119"/>
      <c r="L357" s="119"/>
    </row>
    <row r="358" spans="1:12" s="120" customFormat="1" ht="7.35" customHeight="1" x14ac:dyDescent="0.2">
      <c r="A358" s="128"/>
      <c r="B358" s="94"/>
      <c r="F358" s="119"/>
      <c r="G358" s="119"/>
      <c r="H358" s="119"/>
      <c r="I358" s="119"/>
      <c r="J358" s="119"/>
      <c r="K358" s="119"/>
      <c r="L358" s="119"/>
    </row>
    <row r="359" spans="1:12" s="120" customFormat="1" ht="7.35" customHeight="1" x14ac:dyDescent="0.2">
      <c r="A359" s="128"/>
      <c r="B359" s="94"/>
      <c r="F359" s="119"/>
      <c r="G359" s="119"/>
      <c r="H359" s="119"/>
      <c r="I359" s="119"/>
      <c r="J359" s="119"/>
      <c r="K359" s="119"/>
      <c r="L359" s="119"/>
    </row>
    <row r="360" spans="1:12" s="120" customFormat="1" ht="7.35" customHeight="1" x14ac:dyDescent="0.2">
      <c r="A360" s="128"/>
      <c r="B360" s="94"/>
      <c r="F360" s="119"/>
      <c r="G360" s="119"/>
      <c r="H360" s="119"/>
      <c r="I360" s="119"/>
      <c r="J360" s="119"/>
      <c r="K360" s="119"/>
      <c r="L360" s="119"/>
    </row>
    <row r="361" spans="1:12" s="120" customFormat="1" ht="7.35" customHeight="1" x14ac:dyDescent="0.2">
      <c r="A361" s="128"/>
      <c r="B361" s="94"/>
      <c r="F361" s="119"/>
      <c r="G361" s="119"/>
      <c r="H361" s="119"/>
      <c r="I361" s="119"/>
      <c r="J361" s="119"/>
      <c r="K361" s="119"/>
      <c r="L361" s="119"/>
    </row>
    <row r="362" spans="1:12" s="120" customFormat="1" ht="7.35" customHeight="1" x14ac:dyDescent="0.2">
      <c r="A362" s="128"/>
      <c r="B362" s="94"/>
      <c r="F362" s="119"/>
      <c r="G362" s="119"/>
      <c r="H362" s="119"/>
      <c r="I362" s="119"/>
      <c r="J362" s="119"/>
      <c r="K362" s="119"/>
      <c r="L362" s="119"/>
    </row>
    <row r="363" spans="1:12" s="120" customFormat="1" ht="7.35" customHeight="1" x14ac:dyDescent="0.2">
      <c r="A363" s="128"/>
      <c r="B363" s="94"/>
      <c r="F363" s="119"/>
      <c r="G363" s="119"/>
      <c r="H363" s="119"/>
      <c r="I363" s="119"/>
      <c r="J363" s="119"/>
      <c r="K363" s="119"/>
      <c r="L363" s="119"/>
    </row>
    <row r="364" spans="1:12" s="120" customFormat="1" ht="7.35" customHeight="1" x14ac:dyDescent="0.2">
      <c r="A364" s="128"/>
      <c r="B364" s="94"/>
      <c r="F364" s="119"/>
      <c r="G364" s="119"/>
      <c r="H364" s="119"/>
      <c r="I364" s="119"/>
      <c r="J364" s="119"/>
      <c r="K364" s="119"/>
      <c r="L364" s="119"/>
    </row>
    <row r="365" spans="1:12" s="120" customFormat="1" ht="7.35" customHeight="1" x14ac:dyDescent="0.2">
      <c r="A365" s="128"/>
      <c r="B365" s="94"/>
      <c r="F365" s="119"/>
      <c r="G365" s="119"/>
      <c r="H365" s="119"/>
      <c r="I365" s="119"/>
      <c r="J365" s="119"/>
      <c r="K365" s="119"/>
      <c r="L365" s="119"/>
    </row>
    <row r="366" spans="1:12" s="120" customFormat="1" ht="7.35" customHeight="1" x14ac:dyDescent="0.2">
      <c r="A366" s="128"/>
      <c r="B366" s="94"/>
      <c r="F366" s="119"/>
      <c r="G366" s="119"/>
      <c r="H366" s="119"/>
      <c r="I366" s="119"/>
      <c r="J366" s="119"/>
      <c r="K366" s="119"/>
      <c r="L366" s="119"/>
    </row>
    <row r="367" spans="1:12" s="120" customFormat="1" ht="7.35" customHeight="1" x14ac:dyDescent="0.2">
      <c r="A367" s="128"/>
      <c r="B367" s="94"/>
      <c r="F367" s="119"/>
      <c r="G367" s="119"/>
      <c r="H367" s="119"/>
      <c r="I367" s="119"/>
      <c r="J367" s="119"/>
      <c r="K367" s="119"/>
      <c r="L367" s="119"/>
    </row>
    <row r="368" spans="1:12" s="120" customFormat="1" ht="7.35" customHeight="1" x14ac:dyDescent="0.2">
      <c r="A368" s="128"/>
      <c r="B368" s="94"/>
      <c r="F368" s="119"/>
      <c r="G368" s="119"/>
      <c r="H368" s="119"/>
      <c r="I368" s="119"/>
      <c r="J368" s="119"/>
      <c r="K368" s="119"/>
      <c r="L368" s="119"/>
    </row>
    <row r="369" spans="1:12" s="120" customFormat="1" ht="7.35" customHeight="1" x14ac:dyDescent="0.2">
      <c r="A369" s="128"/>
      <c r="B369" s="94"/>
      <c r="F369" s="119"/>
      <c r="G369" s="119"/>
      <c r="H369" s="119"/>
      <c r="I369" s="119"/>
      <c r="J369" s="119"/>
      <c r="K369" s="119"/>
      <c r="L369" s="119"/>
    </row>
    <row r="370" spans="1:12" s="120" customFormat="1" ht="7.35" customHeight="1" x14ac:dyDescent="0.2">
      <c r="A370" s="128"/>
      <c r="B370" s="94"/>
      <c r="F370" s="119"/>
      <c r="G370" s="119"/>
      <c r="H370" s="119"/>
      <c r="I370" s="119"/>
      <c r="J370" s="119"/>
      <c r="K370" s="119"/>
      <c r="L370" s="119"/>
    </row>
    <row r="371" spans="1:12" s="120" customFormat="1" ht="7.35" customHeight="1" x14ac:dyDescent="0.2">
      <c r="A371" s="128"/>
      <c r="B371" s="94"/>
      <c r="F371" s="119"/>
      <c r="G371" s="119"/>
      <c r="H371" s="119"/>
      <c r="I371" s="119"/>
      <c r="J371" s="119"/>
      <c r="K371" s="119"/>
      <c r="L371" s="119"/>
    </row>
    <row r="372" spans="1:12" s="120" customFormat="1" ht="7.35" customHeight="1" x14ac:dyDescent="0.2">
      <c r="A372" s="128"/>
      <c r="B372" s="94"/>
      <c r="F372" s="119"/>
      <c r="G372" s="119"/>
      <c r="H372" s="119"/>
      <c r="I372" s="119"/>
      <c r="J372" s="119"/>
      <c r="K372" s="119"/>
      <c r="L372" s="119"/>
    </row>
    <row r="373" spans="1:12" s="120" customFormat="1" ht="7.35" customHeight="1" x14ac:dyDescent="0.2">
      <c r="A373" s="128"/>
      <c r="B373" s="94"/>
      <c r="F373" s="119"/>
      <c r="G373" s="119"/>
      <c r="H373" s="119"/>
      <c r="I373" s="119"/>
      <c r="J373" s="119"/>
      <c r="K373" s="119"/>
      <c r="L373" s="119"/>
    </row>
    <row r="374" spans="1:12" s="120" customFormat="1" ht="7.35" customHeight="1" x14ac:dyDescent="0.2">
      <c r="A374" s="128"/>
      <c r="B374" s="94"/>
      <c r="F374" s="119"/>
      <c r="G374" s="119"/>
      <c r="H374" s="119"/>
      <c r="I374" s="119"/>
      <c r="J374" s="119"/>
      <c r="K374" s="119"/>
      <c r="L374" s="119"/>
    </row>
    <row r="375" spans="1:12" s="120" customFormat="1" ht="7.35" customHeight="1" x14ac:dyDescent="0.2">
      <c r="A375" s="128"/>
      <c r="B375" s="94"/>
      <c r="F375" s="119"/>
      <c r="G375" s="119"/>
      <c r="H375" s="119"/>
      <c r="I375" s="119"/>
      <c r="J375" s="119"/>
      <c r="K375" s="119"/>
      <c r="L375" s="119"/>
    </row>
    <row r="376" spans="1:12" s="120" customFormat="1" ht="7.35" customHeight="1" x14ac:dyDescent="0.2">
      <c r="A376" s="128"/>
      <c r="B376" s="94"/>
      <c r="F376" s="119"/>
      <c r="G376" s="119"/>
      <c r="H376" s="119"/>
      <c r="I376" s="119"/>
      <c r="J376" s="119"/>
      <c r="K376" s="119"/>
      <c r="L376" s="119"/>
    </row>
    <row r="377" spans="1:12" s="120" customFormat="1" ht="7.35" customHeight="1" x14ac:dyDescent="0.2">
      <c r="A377" s="128"/>
      <c r="B377" s="94"/>
      <c r="F377" s="119"/>
      <c r="G377" s="119"/>
      <c r="H377" s="119"/>
      <c r="I377" s="119"/>
      <c r="J377" s="119"/>
      <c r="K377" s="119"/>
      <c r="L377" s="119"/>
    </row>
    <row r="378" spans="1:12" s="120" customFormat="1" ht="7.35" customHeight="1" x14ac:dyDescent="0.2">
      <c r="A378" s="128"/>
      <c r="B378" s="94"/>
      <c r="F378" s="119"/>
      <c r="G378" s="119"/>
      <c r="H378" s="119"/>
      <c r="I378" s="119"/>
      <c r="J378" s="119"/>
      <c r="K378" s="119"/>
      <c r="L378" s="119"/>
    </row>
    <row r="379" spans="1:12" s="120" customFormat="1" ht="7.35" customHeight="1" x14ac:dyDescent="0.2">
      <c r="A379" s="128"/>
      <c r="B379" s="94"/>
      <c r="F379" s="119"/>
      <c r="G379" s="119"/>
      <c r="H379" s="119"/>
      <c r="I379" s="119"/>
      <c r="J379" s="119"/>
      <c r="K379" s="119"/>
      <c r="L379" s="119"/>
    </row>
    <row r="380" spans="1:12" s="120" customFormat="1" ht="7.35" customHeight="1" x14ac:dyDescent="0.2">
      <c r="A380" s="128"/>
      <c r="B380" s="94"/>
      <c r="F380" s="119"/>
      <c r="G380" s="119"/>
      <c r="H380" s="119"/>
      <c r="I380" s="119"/>
      <c r="J380" s="119"/>
      <c r="K380" s="119"/>
      <c r="L380" s="119"/>
    </row>
    <row r="381" spans="1:12" s="120" customFormat="1" ht="7.35" customHeight="1" x14ac:dyDescent="0.2">
      <c r="A381" s="128"/>
      <c r="B381" s="94"/>
      <c r="F381" s="119"/>
      <c r="G381" s="119"/>
      <c r="H381" s="119"/>
      <c r="I381" s="119"/>
      <c r="J381" s="119"/>
      <c r="K381" s="119"/>
      <c r="L381" s="119"/>
    </row>
    <row r="382" spans="1:12" s="120" customFormat="1" ht="7.35" customHeight="1" x14ac:dyDescent="0.2">
      <c r="A382" s="128"/>
      <c r="B382" s="94"/>
      <c r="F382" s="119"/>
      <c r="G382" s="119"/>
      <c r="H382" s="119"/>
      <c r="I382" s="119"/>
      <c r="J382" s="119"/>
      <c r="K382" s="119"/>
      <c r="L382" s="119"/>
    </row>
    <row r="383" spans="1:12" s="120" customFormat="1" ht="7.35" customHeight="1" x14ac:dyDescent="0.2">
      <c r="A383" s="128"/>
      <c r="B383" s="94"/>
      <c r="F383" s="119"/>
      <c r="G383" s="119"/>
      <c r="H383" s="119"/>
      <c r="I383" s="119"/>
      <c r="J383" s="119"/>
      <c r="K383" s="119"/>
      <c r="L383" s="119"/>
    </row>
    <row r="384" spans="1:12" s="120" customFormat="1" ht="7.35" customHeight="1" x14ac:dyDescent="0.2">
      <c r="A384" s="128"/>
      <c r="B384" s="94"/>
      <c r="F384" s="119"/>
      <c r="G384" s="119"/>
      <c r="H384" s="119"/>
      <c r="I384" s="119"/>
      <c r="J384" s="119"/>
      <c r="K384" s="119"/>
      <c r="L384" s="119"/>
    </row>
    <row r="385" spans="1:12" s="120" customFormat="1" ht="7.35" customHeight="1" x14ac:dyDescent="0.2">
      <c r="A385" s="128"/>
      <c r="B385" s="94"/>
      <c r="F385" s="119"/>
      <c r="G385" s="119"/>
      <c r="H385" s="119"/>
      <c r="I385" s="119"/>
      <c r="J385" s="119"/>
      <c r="K385" s="119"/>
      <c r="L385" s="119"/>
    </row>
    <row r="386" spans="1:12" s="120" customFormat="1" ht="7.35" customHeight="1" x14ac:dyDescent="0.2">
      <c r="A386" s="128"/>
      <c r="B386" s="94"/>
      <c r="F386" s="119"/>
      <c r="G386" s="119"/>
      <c r="H386" s="119"/>
      <c r="I386" s="119"/>
      <c r="J386" s="119"/>
      <c r="K386" s="119"/>
      <c r="L386" s="119"/>
    </row>
    <row r="387" spans="1:12" s="120" customFormat="1" ht="7.35" customHeight="1" x14ac:dyDescent="0.2">
      <c r="A387" s="128"/>
      <c r="B387" s="94"/>
      <c r="F387" s="119"/>
      <c r="G387" s="119"/>
      <c r="H387" s="119"/>
      <c r="I387" s="119"/>
      <c r="J387" s="119"/>
      <c r="K387" s="119"/>
      <c r="L387" s="119"/>
    </row>
    <row r="388" spans="1:12" s="120" customFormat="1" ht="7.35" customHeight="1" x14ac:dyDescent="0.2">
      <c r="A388" s="128"/>
      <c r="B388" s="94"/>
      <c r="F388" s="119"/>
      <c r="G388" s="119"/>
      <c r="H388" s="119"/>
      <c r="I388" s="119"/>
      <c r="J388" s="119"/>
      <c r="K388" s="119"/>
      <c r="L388" s="119"/>
    </row>
    <row r="389" spans="1:12" s="120" customFormat="1" ht="7.35" customHeight="1" x14ac:dyDescent="0.2">
      <c r="A389" s="128"/>
      <c r="B389" s="94"/>
      <c r="F389" s="119"/>
      <c r="G389" s="119"/>
      <c r="H389" s="119"/>
      <c r="I389" s="119"/>
      <c r="J389" s="119"/>
      <c r="K389" s="119"/>
      <c r="L389" s="119"/>
    </row>
    <row r="390" spans="1:12" s="120" customFormat="1" ht="7.35" customHeight="1" x14ac:dyDescent="0.2">
      <c r="A390" s="128"/>
      <c r="B390" s="94"/>
      <c r="F390" s="119"/>
      <c r="G390" s="119"/>
      <c r="H390" s="119"/>
      <c r="I390" s="119"/>
      <c r="J390" s="119"/>
      <c r="K390" s="119"/>
      <c r="L390" s="119"/>
    </row>
    <row r="391" spans="1:12" s="120" customFormat="1" ht="7.35" customHeight="1" x14ac:dyDescent="0.2">
      <c r="A391" s="128"/>
      <c r="B391" s="94"/>
      <c r="F391" s="119"/>
      <c r="G391" s="119"/>
      <c r="H391" s="119"/>
      <c r="I391" s="119"/>
      <c r="J391" s="119"/>
      <c r="K391" s="119"/>
      <c r="L391" s="119"/>
    </row>
    <row r="392" spans="1:12" s="120" customFormat="1" ht="7.35" customHeight="1" x14ac:dyDescent="0.2">
      <c r="A392" s="128"/>
      <c r="B392" s="94"/>
      <c r="F392" s="119"/>
      <c r="G392" s="119"/>
      <c r="H392" s="119"/>
      <c r="I392" s="119"/>
      <c r="J392" s="119"/>
      <c r="K392" s="119"/>
      <c r="L392" s="119"/>
    </row>
    <row r="393" spans="1:12" s="120" customFormat="1" ht="7.35" customHeight="1" x14ac:dyDescent="0.2">
      <c r="A393" s="128"/>
      <c r="B393" s="94"/>
      <c r="F393" s="119"/>
      <c r="G393" s="119"/>
      <c r="H393" s="119"/>
      <c r="I393" s="119"/>
      <c r="J393" s="119"/>
      <c r="K393" s="119"/>
      <c r="L393" s="119"/>
    </row>
    <row r="394" spans="1:12" s="120" customFormat="1" ht="7.35" customHeight="1" x14ac:dyDescent="0.2">
      <c r="A394" s="128"/>
      <c r="B394" s="94"/>
      <c r="F394" s="119"/>
      <c r="G394" s="119"/>
      <c r="H394" s="119"/>
      <c r="I394" s="119"/>
      <c r="J394" s="119"/>
      <c r="K394" s="119"/>
      <c r="L394" s="119"/>
    </row>
    <row r="395" spans="1:12" s="120" customFormat="1" ht="7.35" customHeight="1" x14ac:dyDescent="0.2">
      <c r="A395" s="128"/>
      <c r="B395" s="94"/>
      <c r="F395" s="119"/>
      <c r="G395" s="119"/>
      <c r="H395" s="119"/>
      <c r="I395" s="119"/>
      <c r="J395" s="119"/>
      <c r="K395" s="119"/>
      <c r="L395" s="119"/>
    </row>
    <row r="396" spans="1:12" s="120" customFormat="1" ht="7.35" customHeight="1" x14ac:dyDescent="0.2">
      <c r="A396" s="128"/>
      <c r="B396" s="94"/>
      <c r="F396" s="119"/>
      <c r="G396" s="119"/>
      <c r="H396" s="119"/>
      <c r="I396" s="119"/>
      <c r="J396" s="119"/>
      <c r="K396" s="119"/>
      <c r="L396" s="119"/>
    </row>
    <row r="397" spans="1:12" s="120" customFormat="1" ht="7.35" customHeight="1" x14ac:dyDescent="0.2">
      <c r="A397" s="128"/>
      <c r="B397" s="94"/>
      <c r="F397" s="119"/>
      <c r="G397" s="119"/>
      <c r="H397" s="119"/>
      <c r="I397" s="119"/>
      <c r="J397" s="119"/>
      <c r="K397" s="119"/>
      <c r="L397" s="119"/>
    </row>
    <row r="398" spans="1:12" s="120" customFormat="1" ht="7.35" customHeight="1" x14ac:dyDescent="0.2">
      <c r="A398" s="128"/>
      <c r="B398" s="94"/>
      <c r="F398" s="119"/>
      <c r="G398" s="119"/>
      <c r="H398" s="119"/>
      <c r="I398" s="119"/>
      <c r="J398" s="119"/>
      <c r="K398" s="119"/>
      <c r="L398" s="119"/>
    </row>
    <row r="399" spans="1:12" s="120" customFormat="1" ht="7.35" customHeight="1" x14ac:dyDescent="0.2">
      <c r="A399" s="128"/>
      <c r="B399" s="94"/>
      <c r="F399" s="119"/>
      <c r="G399" s="119"/>
      <c r="H399" s="119"/>
      <c r="I399" s="119"/>
      <c r="J399" s="119"/>
      <c r="K399" s="119"/>
      <c r="L399" s="119"/>
    </row>
    <row r="400" spans="1:12" s="120" customFormat="1" ht="7.35" customHeight="1" x14ac:dyDescent="0.2">
      <c r="A400" s="128"/>
      <c r="B400" s="94"/>
      <c r="F400" s="119"/>
      <c r="G400" s="119"/>
      <c r="H400" s="119"/>
      <c r="I400" s="119"/>
      <c r="J400" s="119"/>
      <c r="K400" s="119"/>
      <c r="L400" s="119"/>
    </row>
    <row r="401" spans="1:12" s="120" customFormat="1" ht="7.35" customHeight="1" x14ac:dyDescent="0.2">
      <c r="A401" s="128"/>
      <c r="B401" s="94"/>
      <c r="F401" s="119"/>
      <c r="G401" s="119"/>
      <c r="H401" s="119"/>
      <c r="I401" s="119"/>
      <c r="J401" s="119"/>
      <c r="K401" s="119"/>
      <c r="L401" s="119"/>
    </row>
    <row r="402" spans="1:12" s="120" customFormat="1" ht="7.35" customHeight="1" x14ac:dyDescent="0.2">
      <c r="A402" s="128"/>
      <c r="B402" s="94"/>
      <c r="F402" s="119"/>
      <c r="G402" s="119"/>
      <c r="H402" s="119"/>
      <c r="I402" s="119"/>
      <c r="J402" s="119"/>
      <c r="K402" s="119"/>
      <c r="L402" s="119"/>
    </row>
    <row r="403" spans="1:12" s="120" customFormat="1" ht="7.35" customHeight="1" x14ac:dyDescent="0.2">
      <c r="A403" s="128"/>
      <c r="B403" s="94"/>
      <c r="F403" s="119"/>
      <c r="G403" s="119"/>
      <c r="H403" s="119"/>
      <c r="I403" s="119"/>
      <c r="J403" s="119"/>
      <c r="K403" s="119"/>
      <c r="L403" s="119"/>
    </row>
    <row r="404" spans="1:12" s="120" customFormat="1" ht="7.35" customHeight="1" x14ac:dyDescent="0.2">
      <c r="A404" s="128"/>
      <c r="B404" s="94"/>
      <c r="F404" s="119"/>
      <c r="G404" s="119"/>
      <c r="H404" s="119"/>
      <c r="I404" s="119"/>
      <c r="J404" s="119"/>
      <c r="K404" s="119"/>
      <c r="L404" s="119"/>
    </row>
    <row r="405" spans="1:12" s="120" customFormat="1" ht="7.35" customHeight="1" x14ac:dyDescent="0.2">
      <c r="A405" s="128"/>
      <c r="B405" s="94"/>
      <c r="F405" s="119"/>
      <c r="G405" s="119"/>
      <c r="H405" s="119"/>
      <c r="I405" s="119"/>
      <c r="J405" s="119"/>
      <c r="K405" s="119"/>
      <c r="L405" s="119"/>
    </row>
    <row r="406" spans="1:12" s="120" customFormat="1" ht="7.35" customHeight="1" x14ac:dyDescent="0.2">
      <c r="A406" s="128"/>
      <c r="B406" s="94"/>
      <c r="F406" s="119"/>
      <c r="G406" s="119"/>
      <c r="H406" s="119"/>
      <c r="I406" s="119"/>
      <c r="J406" s="119"/>
      <c r="K406" s="119"/>
      <c r="L406" s="119"/>
    </row>
    <row r="407" spans="1:12" s="120" customFormat="1" ht="7.35" customHeight="1" x14ac:dyDescent="0.2">
      <c r="A407" s="128"/>
      <c r="B407" s="94"/>
      <c r="F407" s="119"/>
      <c r="G407" s="119"/>
      <c r="H407" s="119"/>
      <c r="I407" s="119"/>
      <c r="J407" s="119"/>
      <c r="K407" s="119"/>
      <c r="L407" s="119"/>
    </row>
    <row r="408" spans="1:12" s="120" customFormat="1" ht="7.35" customHeight="1" x14ac:dyDescent="0.2">
      <c r="A408" s="128"/>
      <c r="B408" s="94"/>
      <c r="F408" s="119"/>
      <c r="G408" s="119"/>
      <c r="H408" s="119"/>
      <c r="I408" s="119"/>
      <c r="J408" s="119"/>
      <c r="K408" s="119"/>
      <c r="L408" s="119"/>
    </row>
    <row r="409" spans="1:12" s="120" customFormat="1" ht="7.35" customHeight="1" x14ac:dyDescent="0.2">
      <c r="A409" s="128"/>
      <c r="B409" s="94"/>
      <c r="F409" s="119"/>
      <c r="G409" s="119"/>
      <c r="H409" s="119"/>
      <c r="I409" s="119"/>
      <c r="J409" s="119"/>
      <c r="K409" s="119"/>
      <c r="L409" s="119"/>
    </row>
    <row r="410" spans="1:12" ht="7.35" customHeight="1" x14ac:dyDescent="0.2">
      <c r="H410" s="119"/>
      <c r="J410" s="119"/>
      <c r="K410" s="119"/>
      <c r="L410" s="119"/>
    </row>
    <row r="411" spans="1:12" ht="7.35" customHeight="1" x14ac:dyDescent="0.2">
      <c r="H411" s="119"/>
      <c r="J411" s="119"/>
      <c r="K411" s="119"/>
      <c r="L411" s="119"/>
    </row>
  </sheetData>
  <mergeCells count="2">
    <mergeCell ref="A1:N1"/>
    <mergeCell ref="F5:L5"/>
  </mergeCells>
  <pageMargins left="0.55118110236220474" right="0.55118110236220474" top="0.78740157480314965" bottom="0.78740157480314965" header="0.51181102362204722" footer="0.51181102362204722"/>
  <pageSetup paperSize="9" scale="38" fitToWidth="0" orientation="portrait" r:id="rId1"/>
  <headerFooter alignWithMargins="0"/>
  <rowBreaks count="1" manualBreakCount="1">
    <brk id="10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zoomScale="85" zoomScaleNormal="85" zoomScaleSheetLayoutView="85" workbookViewId="0"/>
  </sheetViews>
  <sheetFormatPr defaultRowHeight="12.75" x14ac:dyDescent="0.2"/>
  <cols>
    <col min="1" max="1" customWidth="true" style="150" width="13.0" collapsed="false"/>
    <col min="2" max="2" customWidth="true" style="150" width="24.0" collapsed="false"/>
    <col min="3" max="3" customWidth="true" style="150" width="9.7109375" collapsed="false"/>
    <col min="4" max="8" style="150" width="9.140625" collapsed="false"/>
    <col min="9" max="9" customWidth="true" style="150" width="24.0" collapsed="false"/>
    <col min="10" max="10" customWidth="true" style="150" width="9.85546875" collapsed="false"/>
    <col min="11" max="16384" style="150" width="9.140625" collapsed="false"/>
  </cols>
  <sheetData>
    <row r="1" spans="1:15" ht="23.25" customHeight="1" x14ac:dyDescent="0.2">
      <c r="A1" s="360" t="s">
        <v>264</v>
      </c>
      <c r="B1" s="360"/>
      <c r="C1" s="360"/>
      <c r="D1" s="360"/>
    </row>
    <row r="2" spans="1:15" ht="19.5" customHeight="1" x14ac:dyDescent="0.2">
      <c r="A2" s="227" t="s">
        <v>263</v>
      </c>
      <c r="B2" s="228"/>
      <c r="C2" s="228"/>
    </row>
    <row r="3" spans="1:15" ht="10.5" customHeight="1" x14ac:dyDescent="0.25">
      <c r="A3" s="287"/>
      <c r="B3" s="284"/>
      <c r="C3" s="311"/>
    </row>
    <row r="4" spans="1:15" ht="15.75" x14ac:dyDescent="0.25">
      <c r="A4" s="284" t="s">
        <v>281</v>
      </c>
      <c r="B4" s="284"/>
      <c r="C4" s="311"/>
    </row>
    <row r="5" spans="1:15" ht="16.5" thickBot="1" x14ac:dyDescent="0.3">
      <c r="A5" s="100"/>
      <c r="B5" s="98"/>
      <c r="C5" s="98"/>
      <c r="H5" s="98"/>
      <c r="I5" s="308"/>
      <c r="J5" s="308"/>
      <c r="O5" s="98" t="s">
        <v>268</v>
      </c>
    </row>
    <row r="6" spans="1:15" ht="25.5" x14ac:dyDescent="0.2">
      <c r="A6" s="225"/>
      <c r="B6" s="300" t="s">
        <v>102</v>
      </c>
      <c r="C6" s="300"/>
      <c r="D6" s="377" t="s">
        <v>282</v>
      </c>
      <c r="E6" s="378"/>
      <c r="F6" s="378"/>
      <c r="G6" s="378"/>
      <c r="H6" s="378"/>
      <c r="I6" s="301" t="s">
        <v>273</v>
      </c>
      <c r="J6" s="326"/>
      <c r="K6" s="377" t="s">
        <v>280</v>
      </c>
      <c r="L6" s="378"/>
      <c r="M6" s="378"/>
      <c r="N6" s="378"/>
      <c r="O6" s="378"/>
    </row>
    <row r="7" spans="1:15" ht="15.75" customHeight="1" thickBot="1" x14ac:dyDescent="0.25">
      <c r="A7" s="96" t="s">
        <v>45</v>
      </c>
      <c r="B7" s="267" t="s">
        <v>247</v>
      </c>
      <c r="C7" s="267"/>
      <c r="D7" s="304" t="s">
        <v>274</v>
      </c>
      <c r="E7" s="304" t="s">
        <v>275</v>
      </c>
      <c r="F7" s="304" t="s">
        <v>276</v>
      </c>
      <c r="G7" s="304" t="s">
        <v>277</v>
      </c>
      <c r="H7" s="304" t="s">
        <v>278</v>
      </c>
      <c r="I7" s="304"/>
      <c r="J7" s="304"/>
      <c r="K7" s="304" t="s">
        <v>274</v>
      </c>
      <c r="L7" s="304" t="s">
        <v>275</v>
      </c>
      <c r="M7" s="304" t="s">
        <v>276</v>
      </c>
      <c r="N7" s="304" t="s">
        <v>277</v>
      </c>
      <c r="O7" s="304" t="s">
        <v>278</v>
      </c>
    </row>
    <row r="8" spans="1:15" x14ac:dyDescent="0.2">
      <c r="A8" s="151">
        <v>1963</v>
      </c>
      <c r="B8" s="152">
        <v>35.002933120725196</v>
      </c>
      <c r="C8" s="152"/>
      <c r="D8" s="302" t="s">
        <v>279</v>
      </c>
      <c r="E8" s="302" t="s">
        <v>279</v>
      </c>
      <c r="F8" s="302" t="s">
        <v>279</v>
      </c>
      <c r="G8" s="302" t="s">
        <v>279</v>
      </c>
      <c r="H8" s="302" t="s">
        <v>279</v>
      </c>
      <c r="I8" s="288">
        <v>36.345190800865197</v>
      </c>
      <c r="J8" s="302"/>
      <c r="K8" s="302" t="s">
        <v>279</v>
      </c>
      <c r="L8" s="302" t="s">
        <v>279</v>
      </c>
      <c r="M8" s="302" t="s">
        <v>279</v>
      </c>
      <c r="N8" s="302" t="s">
        <v>279</v>
      </c>
      <c r="O8" s="302" t="s">
        <v>279</v>
      </c>
    </row>
    <row r="9" spans="1:15" x14ac:dyDescent="0.2">
      <c r="A9" s="151">
        <v>1964</v>
      </c>
      <c r="B9" s="152">
        <v>37.646680817484111</v>
      </c>
      <c r="C9" s="152"/>
      <c r="D9" s="302" t="s">
        <v>279</v>
      </c>
      <c r="E9" s="302" t="s">
        <v>279</v>
      </c>
      <c r="F9" s="302" t="s">
        <v>279</v>
      </c>
      <c r="G9" s="302" t="s">
        <v>279</v>
      </c>
      <c r="H9" s="302" t="s">
        <v>279</v>
      </c>
      <c r="I9" s="288">
        <v>39.064800962706414</v>
      </c>
      <c r="J9" s="302"/>
      <c r="K9" s="302" t="s">
        <v>279</v>
      </c>
      <c r="L9" s="302" t="s">
        <v>279</v>
      </c>
      <c r="M9" s="302" t="s">
        <v>279</v>
      </c>
      <c r="N9" s="302" t="s">
        <v>279</v>
      </c>
      <c r="O9" s="302" t="s">
        <v>279</v>
      </c>
    </row>
    <row r="10" spans="1:15" x14ac:dyDescent="0.2">
      <c r="A10" s="151">
        <v>1965</v>
      </c>
      <c r="B10" s="152">
        <v>38.754454072245963</v>
      </c>
      <c r="C10" s="152"/>
      <c r="D10" s="302" t="s">
        <v>279</v>
      </c>
      <c r="E10" s="302" t="s">
        <v>279</v>
      </c>
      <c r="F10" s="302" t="s">
        <v>279</v>
      </c>
      <c r="G10" s="302" t="s">
        <v>279</v>
      </c>
      <c r="H10" s="302" t="s">
        <v>279</v>
      </c>
      <c r="I10" s="288">
        <v>40.203496789625085</v>
      </c>
      <c r="J10" s="302"/>
      <c r="K10" s="302" t="s">
        <v>279</v>
      </c>
      <c r="L10" s="302" t="s">
        <v>279</v>
      </c>
      <c r="M10" s="302" t="s">
        <v>279</v>
      </c>
      <c r="N10" s="302" t="s">
        <v>279</v>
      </c>
      <c r="O10" s="302" t="s">
        <v>279</v>
      </c>
    </row>
    <row r="11" spans="1:15" x14ac:dyDescent="0.2">
      <c r="A11" s="151">
        <v>1966</v>
      </c>
      <c r="B11" s="152">
        <v>39.376578001896412</v>
      </c>
      <c r="C11" s="152"/>
      <c r="D11" s="303">
        <f>100*((B11/B8)^(1/3)-1)</f>
        <v>4.0026753198075582</v>
      </c>
      <c r="E11" s="302" t="s">
        <v>279</v>
      </c>
      <c r="F11" s="302" t="s">
        <v>279</v>
      </c>
      <c r="G11" s="302" t="s">
        <v>279</v>
      </c>
      <c r="H11" s="302" t="s">
        <v>279</v>
      </c>
      <c r="I11" s="288">
        <v>40.921930378581223</v>
      </c>
      <c r="J11" s="302"/>
      <c r="K11" s="303">
        <f>100*((I11/I8)^(1/3)-1)</f>
        <v>4.0326639823910382</v>
      </c>
      <c r="L11" s="302" t="s">
        <v>279</v>
      </c>
      <c r="M11" s="302" t="s">
        <v>279</v>
      </c>
      <c r="N11" s="302" t="s">
        <v>279</v>
      </c>
      <c r="O11" s="302" t="s">
        <v>279</v>
      </c>
    </row>
    <row r="12" spans="1:15" x14ac:dyDescent="0.2">
      <c r="A12" s="151">
        <v>1967</v>
      </c>
      <c r="B12" s="152">
        <v>40.229315664019296</v>
      </c>
      <c r="C12" s="152"/>
      <c r="D12" s="303">
        <f t="shared" ref="D12:D63" si="0">100*((B12/B9)^(1/3)-1)</f>
        <v>2.236345661575001</v>
      </c>
      <c r="E12" s="302" t="s">
        <v>279</v>
      </c>
      <c r="F12" s="302" t="s">
        <v>279</v>
      </c>
      <c r="G12" s="302" t="s">
        <v>279</v>
      </c>
      <c r="H12" s="302" t="s">
        <v>279</v>
      </c>
      <c r="I12" s="288">
        <v>41.826632239256114</v>
      </c>
      <c r="J12" s="302"/>
      <c r="K12" s="303">
        <f t="shared" ref="K12:K63" si="1">100*((I12/I9)^(1/3)-1)</f>
        <v>2.3031706753633197</v>
      </c>
      <c r="L12" s="302" t="s">
        <v>279</v>
      </c>
      <c r="M12" s="302" t="s">
        <v>279</v>
      </c>
      <c r="N12" s="302" t="s">
        <v>279</v>
      </c>
      <c r="O12" s="302" t="s">
        <v>279</v>
      </c>
    </row>
    <row r="13" spans="1:15" x14ac:dyDescent="0.2">
      <c r="A13" s="151">
        <v>1968</v>
      </c>
      <c r="B13" s="152">
        <v>42.319545188485527</v>
      </c>
      <c r="C13" s="152"/>
      <c r="D13" s="303">
        <f t="shared" si="0"/>
        <v>2.9768942264987608</v>
      </c>
      <c r="E13" s="303">
        <f>100*((B13/B8)^(1/5)-1)</f>
        <v>3.8693253217276347</v>
      </c>
      <c r="F13" s="302" t="s">
        <v>279</v>
      </c>
      <c r="G13" s="302" t="s">
        <v>279</v>
      </c>
      <c r="H13" s="302" t="s">
        <v>279</v>
      </c>
      <c r="I13" s="288">
        <v>43.983778677783107</v>
      </c>
      <c r="J13" s="302"/>
      <c r="K13" s="303">
        <f t="shared" si="1"/>
        <v>3.0408824990521666</v>
      </c>
      <c r="L13" s="303">
        <f>100*((I13/I8)^(1/5)-1)</f>
        <v>3.8888925680329089</v>
      </c>
      <c r="M13" s="302" t="s">
        <v>279</v>
      </c>
      <c r="N13" s="302" t="s">
        <v>279</v>
      </c>
      <c r="O13" s="302" t="s">
        <v>279</v>
      </c>
    </row>
    <row r="14" spans="1:15" x14ac:dyDescent="0.2">
      <c r="A14" s="151">
        <v>1969</v>
      </c>
      <c r="B14" s="152">
        <v>43.840842481824282</v>
      </c>
      <c r="C14" s="152"/>
      <c r="D14" s="303">
        <f t="shared" si="0"/>
        <v>3.6446700528329767</v>
      </c>
      <c r="E14" s="303">
        <f>100*((B14/B9)^(1/5)-1)</f>
        <v>3.0932996046929118</v>
      </c>
      <c r="F14" s="302" t="s">
        <v>279</v>
      </c>
      <c r="G14" s="302" t="s">
        <v>279</v>
      </c>
      <c r="H14" s="302" t="s">
        <v>279</v>
      </c>
      <c r="I14" s="288">
        <v>45.492291708076358</v>
      </c>
      <c r="J14" s="302"/>
      <c r="K14" s="303">
        <f t="shared" si="1"/>
        <v>3.5922424690093102</v>
      </c>
      <c r="L14" s="303">
        <f t="shared" ref="L14:L63" si="2">100*((I14/I9)^(1/5)-1)</f>
        <v>3.0932996046929118</v>
      </c>
      <c r="M14" s="302" t="s">
        <v>279</v>
      </c>
      <c r="N14" s="302" t="s">
        <v>279</v>
      </c>
      <c r="O14" s="302" t="s">
        <v>279</v>
      </c>
    </row>
    <row r="15" spans="1:15" x14ac:dyDescent="0.2">
      <c r="A15" s="151">
        <v>1970</v>
      </c>
      <c r="B15" s="152">
        <v>44.8724615700255</v>
      </c>
      <c r="C15" s="152"/>
      <c r="D15" s="303">
        <f t="shared" si="0"/>
        <v>3.7080375990983461</v>
      </c>
      <c r="E15" s="303">
        <f t="shared" ref="E15:E63" si="3">100*((B15/B10)^(1/5)-1)</f>
        <v>2.9749652739491372</v>
      </c>
      <c r="F15" s="302" t="s">
        <v>279</v>
      </c>
      <c r="G15" s="302" t="s">
        <v>279</v>
      </c>
      <c r="H15" s="302" t="s">
        <v>279</v>
      </c>
      <c r="I15" s="288">
        <v>46.516330638033793</v>
      </c>
      <c r="J15" s="302"/>
      <c r="K15" s="303">
        <f t="shared" si="1"/>
        <v>3.605827470032974</v>
      </c>
      <c r="L15" s="303">
        <f t="shared" si="2"/>
        <v>2.959950255869126</v>
      </c>
      <c r="M15" s="302" t="s">
        <v>279</v>
      </c>
      <c r="N15" s="302" t="s">
        <v>279</v>
      </c>
      <c r="O15" s="302" t="s">
        <v>279</v>
      </c>
    </row>
    <row r="16" spans="1:15" x14ac:dyDescent="0.2">
      <c r="A16" s="151">
        <v>1971</v>
      </c>
      <c r="B16" s="152">
        <v>45.855297459538015</v>
      </c>
      <c r="C16" s="152"/>
      <c r="D16" s="303">
        <f t="shared" si="0"/>
        <v>2.7108147966078855</v>
      </c>
      <c r="E16" s="303">
        <f t="shared" si="3"/>
        <v>3.093268474226063</v>
      </c>
      <c r="F16" s="302" t="s">
        <v>279</v>
      </c>
      <c r="G16" s="302" t="s">
        <v>279</v>
      </c>
      <c r="H16" s="302" t="s">
        <v>279</v>
      </c>
      <c r="I16" s="288">
        <v>47.33633703483175</v>
      </c>
      <c r="J16" s="302"/>
      <c r="K16" s="303">
        <f t="shared" si="1"/>
        <v>2.4788013691908528</v>
      </c>
      <c r="L16" s="303">
        <f t="shared" si="2"/>
        <v>2.9550626608852104</v>
      </c>
      <c r="M16" s="302" t="s">
        <v>279</v>
      </c>
      <c r="N16" s="302" t="s">
        <v>279</v>
      </c>
      <c r="O16" s="302" t="s">
        <v>279</v>
      </c>
    </row>
    <row r="17" spans="1:15" x14ac:dyDescent="0.2">
      <c r="A17" s="151">
        <v>1972</v>
      </c>
      <c r="B17" s="152">
        <v>47.764767142070916</v>
      </c>
      <c r="C17" s="152"/>
      <c r="D17" s="303">
        <f t="shared" si="0"/>
        <v>2.8986296702712355</v>
      </c>
      <c r="E17" s="303">
        <f t="shared" si="3"/>
        <v>3.4934832204572164</v>
      </c>
      <c r="F17" s="302" t="s">
        <v>279</v>
      </c>
      <c r="G17" s="302" t="s">
        <v>279</v>
      </c>
      <c r="H17" s="302" t="s">
        <v>279</v>
      </c>
      <c r="I17" s="288">
        <v>49.354612658729529</v>
      </c>
      <c r="J17" s="302"/>
      <c r="K17" s="303">
        <f t="shared" si="1"/>
        <v>2.7535048284778929</v>
      </c>
      <c r="L17" s="303">
        <f t="shared" si="2"/>
        <v>3.3653477363793538</v>
      </c>
      <c r="M17" s="302" t="s">
        <v>279</v>
      </c>
      <c r="N17" s="302" t="s">
        <v>279</v>
      </c>
      <c r="O17" s="302" t="s">
        <v>279</v>
      </c>
    </row>
    <row r="18" spans="1:15" x14ac:dyDescent="0.2">
      <c r="A18" s="151">
        <v>1973</v>
      </c>
      <c r="B18" s="152">
        <v>50.712738010538956</v>
      </c>
      <c r="C18" s="152"/>
      <c r="D18" s="303">
        <f t="shared" si="0"/>
        <v>4.1627382604585872</v>
      </c>
      <c r="E18" s="303">
        <f t="shared" si="3"/>
        <v>3.6848284536300735</v>
      </c>
      <c r="F18" s="303">
        <f>100*((B18/B8)^(1/10)-1)</f>
        <v>3.7770358874140486</v>
      </c>
      <c r="G18" s="302" t="s">
        <v>279</v>
      </c>
      <c r="H18" s="302" t="s">
        <v>279</v>
      </c>
      <c r="I18" s="288">
        <v>52.367667537698445</v>
      </c>
      <c r="J18" s="302"/>
      <c r="K18" s="303">
        <f t="shared" si="1"/>
        <v>4.0285617057972845</v>
      </c>
      <c r="L18" s="303">
        <f t="shared" si="2"/>
        <v>3.5509621986023587</v>
      </c>
      <c r="M18" s="303">
        <f>100*((I18/I8)^(1/10)-1)</f>
        <v>3.719789756666203</v>
      </c>
      <c r="N18" s="302" t="s">
        <v>279</v>
      </c>
      <c r="O18" s="302" t="s">
        <v>279</v>
      </c>
    </row>
    <row r="19" spans="1:15" x14ac:dyDescent="0.2">
      <c r="A19" s="151">
        <v>1974</v>
      </c>
      <c r="B19" s="152">
        <v>50.02384005618655</v>
      </c>
      <c r="C19" s="152"/>
      <c r="D19" s="303">
        <f t="shared" si="0"/>
        <v>2.9427669703406822</v>
      </c>
      <c r="E19" s="303">
        <f t="shared" si="3"/>
        <v>2.6737979701874304</v>
      </c>
      <c r="F19" s="303">
        <f t="shared" ref="F19:F63" si="4">100*((B19/B9)^(1/10)-1)</f>
        <v>2.8833349755549298</v>
      </c>
      <c r="G19" s="302" t="s">
        <v>279</v>
      </c>
      <c r="H19" s="302" t="s">
        <v>279</v>
      </c>
      <c r="I19" s="288">
        <v>51.588278192579644</v>
      </c>
      <c r="J19" s="302"/>
      <c r="K19" s="303">
        <f t="shared" si="1"/>
        <v>2.9087085867026685</v>
      </c>
      <c r="L19" s="303">
        <f t="shared" si="2"/>
        <v>2.5469253637641298</v>
      </c>
      <c r="M19" s="303">
        <f t="shared" ref="M19:M63" si="5">100*((I19/I9)^(1/10)-1)</f>
        <v>2.8197495623609292</v>
      </c>
      <c r="N19" s="302" t="s">
        <v>279</v>
      </c>
      <c r="O19" s="302" t="s">
        <v>279</v>
      </c>
    </row>
    <row r="20" spans="1:15" x14ac:dyDescent="0.2">
      <c r="A20" s="151">
        <v>1975</v>
      </c>
      <c r="B20" s="152">
        <v>48.858405362415319</v>
      </c>
      <c r="C20" s="152"/>
      <c r="D20" s="303">
        <f t="shared" si="0"/>
        <v>0.75745931153461399</v>
      </c>
      <c r="E20" s="303">
        <f t="shared" si="3"/>
        <v>1.7166102796266625</v>
      </c>
      <c r="F20" s="303">
        <f t="shared" si="4"/>
        <v>2.3438538033836886</v>
      </c>
      <c r="G20" s="302" t="s">
        <v>279</v>
      </c>
      <c r="H20" s="302" t="s">
        <v>279</v>
      </c>
      <c r="I20" s="288">
        <v>50.467285272961938</v>
      </c>
      <c r="J20" s="302"/>
      <c r="K20" s="303">
        <f t="shared" si="1"/>
        <v>0.74590411521269218</v>
      </c>
      <c r="L20" s="303">
        <f t="shared" si="2"/>
        <v>1.6438014112769128</v>
      </c>
      <c r="M20" s="303">
        <f t="shared" si="5"/>
        <v>2.2997592231893238</v>
      </c>
      <c r="N20" s="302" t="s">
        <v>279</v>
      </c>
      <c r="O20" s="302" t="s">
        <v>279</v>
      </c>
    </row>
    <row r="21" spans="1:15" x14ac:dyDescent="0.2">
      <c r="A21" s="151">
        <v>1976</v>
      </c>
      <c r="B21" s="152">
        <v>49.966107564050404</v>
      </c>
      <c r="C21" s="152"/>
      <c r="D21" s="303">
        <f t="shared" si="0"/>
        <v>-0.49318632232365767</v>
      </c>
      <c r="E21" s="303">
        <f t="shared" si="3"/>
        <v>1.731910544541404</v>
      </c>
      <c r="F21" s="303">
        <f t="shared" si="4"/>
        <v>2.4103274390056662</v>
      </c>
      <c r="G21" s="302" t="s">
        <v>279</v>
      </c>
      <c r="H21" s="302" t="s">
        <v>279</v>
      </c>
      <c r="I21" s="288">
        <v>51.601601549933733</v>
      </c>
      <c r="J21" s="302"/>
      <c r="K21" s="303">
        <f t="shared" si="1"/>
        <v>-0.49001745680349318</v>
      </c>
      <c r="L21" s="303">
        <f t="shared" si="2"/>
        <v>1.7404622539020309</v>
      </c>
      <c r="M21" s="303">
        <f t="shared" si="5"/>
        <v>2.3459606750452666</v>
      </c>
      <c r="N21" s="302" t="s">
        <v>279</v>
      </c>
      <c r="O21" s="302" t="s">
        <v>279</v>
      </c>
    </row>
    <row r="22" spans="1:15" x14ac:dyDescent="0.2">
      <c r="A22" s="151">
        <v>1977</v>
      </c>
      <c r="B22" s="152">
        <v>50.936119824432147</v>
      </c>
      <c r="C22" s="152"/>
      <c r="D22" s="303">
        <f t="shared" si="0"/>
        <v>0.60423827377695805</v>
      </c>
      <c r="E22" s="303">
        <f t="shared" si="3"/>
        <v>1.2939807341767695</v>
      </c>
      <c r="F22" s="303">
        <f t="shared" si="4"/>
        <v>2.3878259142454894</v>
      </c>
      <c r="G22" s="302" t="s">
        <v>279</v>
      </c>
      <c r="H22" s="302" t="s">
        <v>279</v>
      </c>
      <c r="I22" s="288">
        <v>52.675834605470207</v>
      </c>
      <c r="J22" s="302"/>
      <c r="K22" s="303">
        <f t="shared" si="1"/>
        <v>0.6978343998662595</v>
      </c>
      <c r="L22" s="303">
        <f t="shared" si="2"/>
        <v>1.3110311148408993</v>
      </c>
      <c r="M22" s="303">
        <f t="shared" si="5"/>
        <v>2.3330345524683382</v>
      </c>
      <c r="N22" s="302" t="s">
        <v>279</v>
      </c>
      <c r="O22" s="302" t="s">
        <v>279</v>
      </c>
    </row>
    <row r="23" spans="1:15" x14ac:dyDescent="0.2">
      <c r="A23" s="151">
        <v>1978</v>
      </c>
      <c r="B23" s="152">
        <v>52.856222435759115</v>
      </c>
      <c r="C23" s="152"/>
      <c r="D23" s="303">
        <f t="shared" si="0"/>
        <v>2.6563009256059367</v>
      </c>
      <c r="E23" s="303">
        <f t="shared" si="3"/>
        <v>0.83140354554747109</v>
      </c>
      <c r="F23" s="303">
        <f t="shared" si="4"/>
        <v>2.2481627187444175</v>
      </c>
      <c r="G23" s="302" t="s">
        <v>279</v>
      </c>
      <c r="H23" s="302" t="s">
        <v>279</v>
      </c>
      <c r="I23" s="288">
        <v>54.807287646249684</v>
      </c>
      <c r="J23" s="302"/>
      <c r="K23" s="303">
        <f t="shared" si="1"/>
        <v>2.7880882357054215</v>
      </c>
      <c r="L23" s="303">
        <f t="shared" si="2"/>
        <v>0.91483531444909172</v>
      </c>
      <c r="M23" s="303">
        <f t="shared" si="5"/>
        <v>2.2244016706612912</v>
      </c>
      <c r="N23" s="302" t="s">
        <v>279</v>
      </c>
      <c r="O23" s="302" t="s">
        <v>279</v>
      </c>
    </row>
    <row r="24" spans="1:15" x14ac:dyDescent="0.2">
      <c r="A24" s="151">
        <v>1979</v>
      </c>
      <c r="B24" s="152">
        <v>54.142211740228696</v>
      </c>
      <c r="C24" s="152"/>
      <c r="D24" s="303">
        <f t="shared" si="0"/>
        <v>2.7117569433976474</v>
      </c>
      <c r="E24" s="303">
        <f t="shared" si="3"/>
        <v>1.5948733301758056</v>
      </c>
      <c r="F24" s="303">
        <f t="shared" si="4"/>
        <v>2.1329109499443222</v>
      </c>
      <c r="G24" s="302" t="s">
        <v>279</v>
      </c>
      <c r="H24" s="302" t="s">
        <v>279</v>
      </c>
      <c r="I24" s="288">
        <v>56.234609076872545</v>
      </c>
      <c r="J24" s="302"/>
      <c r="K24" s="303">
        <f t="shared" si="1"/>
        <v>2.9074538960326857</v>
      </c>
      <c r="L24" s="303">
        <f t="shared" si="2"/>
        <v>1.7397179838293697</v>
      </c>
      <c r="M24" s="303">
        <f t="shared" si="5"/>
        <v>2.1425242816044854</v>
      </c>
      <c r="N24" s="302" t="s">
        <v>279</v>
      </c>
      <c r="O24" s="302" t="s">
        <v>279</v>
      </c>
    </row>
    <row r="25" spans="1:15" x14ac:dyDescent="0.2">
      <c r="A25" s="151">
        <v>1980</v>
      </c>
      <c r="B25" s="152">
        <v>53.088507319571725</v>
      </c>
      <c r="C25" s="152"/>
      <c r="D25" s="303">
        <f t="shared" si="0"/>
        <v>1.3891663096522011</v>
      </c>
      <c r="E25" s="303">
        <f t="shared" si="3"/>
        <v>1.6745467890139976</v>
      </c>
      <c r="F25" s="303">
        <f t="shared" si="4"/>
        <v>1.6955763595241313</v>
      </c>
      <c r="G25" s="302" t="s">
        <v>279</v>
      </c>
      <c r="H25" s="302" t="s">
        <v>279</v>
      </c>
      <c r="I25" s="288">
        <v>55.243161306549851</v>
      </c>
      <c r="J25" s="302"/>
      <c r="K25" s="303">
        <f t="shared" si="1"/>
        <v>1.5989062484924155</v>
      </c>
      <c r="L25" s="303">
        <f t="shared" si="2"/>
        <v>1.8248352018135572</v>
      </c>
      <c r="M25" s="303">
        <f t="shared" si="5"/>
        <v>1.7342780383737377</v>
      </c>
      <c r="N25" s="302" t="s">
        <v>279</v>
      </c>
      <c r="O25" s="302" t="s">
        <v>279</v>
      </c>
    </row>
    <row r="26" spans="1:15" x14ac:dyDescent="0.2">
      <c r="A26" s="151">
        <v>1981</v>
      </c>
      <c r="B26" s="152">
        <v>52.449791141627401</v>
      </c>
      <c r="C26" s="152"/>
      <c r="D26" s="303">
        <f t="shared" si="0"/>
        <v>-0.25697226842316123</v>
      </c>
      <c r="E26" s="303">
        <f t="shared" si="3"/>
        <v>0.97495049428135694</v>
      </c>
      <c r="F26" s="303">
        <f t="shared" si="4"/>
        <v>1.352723845606274</v>
      </c>
      <c r="G26" s="302" t="s">
        <v>279</v>
      </c>
      <c r="H26" s="302" t="s">
        <v>279</v>
      </c>
      <c r="I26" s="288">
        <v>54.722865175698551</v>
      </c>
      <c r="J26" s="302"/>
      <c r="K26" s="303">
        <f t="shared" si="1"/>
        <v>-5.137142526212557E-2</v>
      </c>
      <c r="L26" s="303">
        <f t="shared" si="2"/>
        <v>1.1815037167002718</v>
      </c>
      <c r="M26" s="303">
        <f t="shared" si="5"/>
        <v>1.4605980648743966</v>
      </c>
      <c r="N26" s="302" t="s">
        <v>279</v>
      </c>
      <c r="O26" s="302" t="s">
        <v>279</v>
      </c>
    </row>
    <row r="27" spans="1:15" x14ac:dyDescent="0.2">
      <c r="A27" s="151">
        <v>1982</v>
      </c>
      <c r="B27" s="152">
        <v>52.983276437100166</v>
      </c>
      <c r="C27" s="152"/>
      <c r="D27" s="303">
        <f t="shared" si="0"/>
        <v>-0.71866551821878621</v>
      </c>
      <c r="E27" s="303">
        <f t="shared" si="3"/>
        <v>0.7911941222511043</v>
      </c>
      <c r="F27" s="303">
        <f t="shared" si="4"/>
        <v>1.0422746952678974</v>
      </c>
      <c r="G27" s="302" t="s">
        <v>279</v>
      </c>
      <c r="H27" s="302" t="s">
        <v>279</v>
      </c>
      <c r="I27" s="288">
        <v>55.447089994383866</v>
      </c>
      <c r="J27" s="302"/>
      <c r="K27" s="303">
        <f t="shared" si="1"/>
        <v>-0.4690018894666248</v>
      </c>
      <c r="L27" s="303">
        <f t="shared" si="2"/>
        <v>1.0307243139803024</v>
      </c>
      <c r="M27" s="303">
        <f t="shared" si="5"/>
        <v>1.1707806361529016</v>
      </c>
      <c r="N27" s="302" t="s">
        <v>279</v>
      </c>
      <c r="O27" s="302" t="s">
        <v>279</v>
      </c>
    </row>
    <row r="28" spans="1:15" x14ac:dyDescent="0.2">
      <c r="A28" s="151">
        <v>1983</v>
      </c>
      <c r="B28" s="152">
        <v>54.026811938705471</v>
      </c>
      <c r="C28" s="152"/>
      <c r="D28" s="303">
        <f t="shared" si="0"/>
        <v>0.58570761741225663</v>
      </c>
      <c r="E28" s="303">
        <f t="shared" si="3"/>
        <v>0.43906101420083665</v>
      </c>
      <c r="F28" s="303">
        <f t="shared" si="4"/>
        <v>0.63504107843723734</v>
      </c>
      <c r="G28" s="303">
        <f>100*((B28/B8)^(1/20)-1)</f>
        <v>2.1939639583883119</v>
      </c>
      <c r="H28" s="302" t="s">
        <v>279</v>
      </c>
      <c r="I28" s="288">
        <v>56.719484100044568</v>
      </c>
      <c r="J28" s="302"/>
      <c r="K28" s="303">
        <f t="shared" si="1"/>
        <v>0.88298320494455407</v>
      </c>
      <c r="L28" s="303">
        <f t="shared" si="2"/>
        <v>0.68824993382765598</v>
      </c>
      <c r="M28" s="303">
        <f t="shared" si="5"/>
        <v>0.80147895825888327</v>
      </c>
      <c r="N28" s="303">
        <f>100*((I28/I8)^(1/20)-1)</f>
        <v>2.2502234946780941</v>
      </c>
      <c r="O28" s="302" t="s">
        <v>279</v>
      </c>
    </row>
    <row r="29" spans="1:15" x14ac:dyDescent="0.2">
      <c r="A29" s="151">
        <v>1984</v>
      </c>
      <c r="B29" s="152">
        <v>56.01086618885644</v>
      </c>
      <c r="C29" s="152"/>
      <c r="D29" s="303">
        <f t="shared" si="0"/>
        <v>2.213793940468145</v>
      </c>
      <c r="E29" s="303">
        <f t="shared" si="3"/>
        <v>0.68093942958269427</v>
      </c>
      <c r="F29" s="303">
        <f t="shared" si="4"/>
        <v>1.1368740277825529</v>
      </c>
      <c r="G29" s="303">
        <f t="shared" ref="G29:G63" si="6">100*((B29/B9)^(1/20)-1)</f>
        <v>2.0063669041342491</v>
      </c>
      <c r="H29" s="302" t="s">
        <v>279</v>
      </c>
      <c r="I29" s="288">
        <v>58.908152844766242</v>
      </c>
      <c r="J29" s="302"/>
      <c r="K29" s="303">
        <f t="shared" si="1"/>
        <v>2.4870184835133147</v>
      </c>
      <c r="L29" s="303">
        <f t="shared" si="2"/>
        <v>0.93327030506149544</v>
      </c>
      <c r="M29" s="303">
        <f t="shared" si="5"/>
        <v>1.3356919156452651</v>
      </c>
      <c r="N29" s="303">
        <f t="shared" ref="N29:N63" si="7">100*((I29/I9)^(1/20)-1)</f>
        <v>2.0750237055823906</v>
      </c>
      <c r="O29" s="302" t="s">
        <v>279</v>
      </c>
    </row>
    <row r="30" spans="1:15" x14ac:dyDescent="0.2">
      <c r="A30" s="151">
        <v>1985</v>
      </c>
      <c r="B30" s="152">
        <v>57.785192068214315</v>
      </c>
      <c r="C30" s="152"/>
      <c r="D30" s="303">
        <f t="shared" si="0"/>
        <v>2.93409486934324</v>
      </c>
      <c r="E30" s="303">
        <f t="shared" si="3"/>
        <v>1.7098957850179231</v>
      </c>
      <c r="F30" s="303">
        <f t="shared" si="4"/>
        <v>1.6922197510681913</v>
      </c>
      <c r="G30" s="303">
        <f t="shared" si="6"/>
        <v>2.0175164917519917</v>
      </c>
      <c r="H30" s="302" t="s">
        <v>279</v>
      </c>
      <c r="I30" s="288">
        <v>60.90450995849713</v>
      </c>
      <c r="J30" s="302"/>
      <c r="K30" s="303">
        <f t="shared" si="1"/>
        <v>3.1787427603872542</v>
      </c>
      <c r="L30" s="303">
        <f t="shared" si="2"/>
        <v>1.9704148087184681</v>
      </c>
      <c r="M30" s="303">
        <f t="shared" si="5"/>
        <v>1.8975990068378801</v>
      </c>
      <c r="N30" s="303">
        <f t="shared" si="7"/>
        <v>2.0984811043759377</v>
      </c>
      <c r="O30" s="302" t="s">
        <v>279</v>
      </c>
    </row>
    <row r="31" spans="1:15" x14ac:dyDescent="0.2">
      <c r="A31" s="151">
        <v>1986</v>
      </c>
      <c r="B31" s="152">
        <v>57.675841759869911</v>
      </c>
      <c r="C31" s="152"/>
      <c r="D31" s="303">
        <f t="shared" si="0"/>
        <v>2.2025033436188446</v>
      </c>
      <c r="E31" s="303">
        <f t="shared" si="3"/>
        <v>1.9177988956493364</v>
      </c>
      <c r="F31" s="303">
        <f t="shared" si="4"/>
        <v>1.4452793281891196</v>
      </c>
      <c r="G31" s="303">
        <f t="shared" si="6"/>
        <v>1.9266612478856748</v>
      </c>
      <c r="H31" s="302" t="s">
        <v>279</v>
      </c>
      <c r="I31" s="288">
        <v>60.981075394691629</v>
      </c>
      <c r="J31" s="302"/>
      <c r="K31" s="303">
        <f t="shared" si="1"/>
        <v>2.4442535320513992</v>
      </c>
      <c r="L31" s="303">
        <f t="shared" si="2"/>
        <v>2.1892590396973777</v>
      </c>
      <c r="M31" s="303">
        <f t="shared" si="5"/>
        <v>1.6841329477317535</v>
      </c>
      <c r="N31" s="303">
        <f t="shared" si="7"/>
        <v>2.0145101049092284</v>
      </c>
      <c r="O31" s="302" t="s">
        <v>279</v>
      </c>
    </row>
    <row r="32" spans="1:15" x14ac:dyDescent="0.2">
      <c r="A32" s="151">
        <v>1987</v>
      </c>
      <c r="B32" s="152">
        <v>59.303010322039171</v>
      </c>
      <c r="C32" s="152"/>
      <c r="D32" s="303">
        <f t="shared" si="0"/>
        <v>1.9220499883042752</v>
      </c>
      <c r="E32" s="303">
        <f t="shared" si="3"/>
        <v>2.2792619908513112</v>
      </c>
      <c r="F32" s="303">
        <f t="shared" si="4"/>
        <v>1.5325019390366235</v>
      </c>
      <c r="G32" s="303">
        <f t="shared" si="6"/>
        <v>1.9592670293969494</v>
      </c>
      <c r="H32" s="302" t="s">
        <v>279</v>
      </c>
      <c r="I32" s="288">
        <v>62.858153113250204</v>
      </c>
      <c r="J32" s="302"/>
      <c r="K32" s="303">
        <f t="shared" si="1"/>
        <v>2.1869422341467049</v>
      </c>
      <c r="L32" s="303">
        <f t="shared" si="2"/>
        <v>2.5407693715856938</v>
      </c>
      <c r="M32" s="303">
        <f t="shared" si="5"/>
        <v>1.7829465152395141</v>
      </c>
      <c r="N32" s="303">
        <f t="shared" si="7"/>
        <v>2.0576199144191509</v>
      </c>
      <c r="O32" s="302" t="s">
        <v>279</v>
      </c>
    </row>
    <row r="33" spans="1:15" x14ac:dyDescent="0.2">
      <c r="A33" s="151">
        <v>1988</v>
      </c>
      <c r="B33" s="152">
        <v>62.18793077806238</v>
      </c>
      <c r="C33" s="152"/>
      <c r="D33" s="303">
        <f t="shared" si="0"/>
        <v>2.4778129947229388</v>
      </c>
      <c r="E33" s="303">
        <f t="shared" si="3"/>
        <v>2.8535658857366641</v>
      </c>
      <c r="F33" s="303">
        <f t="shared" si="4"/>
        <v>1.639143933455256</v>
      </c>
      <c r="G33" s="303">
        <f t="shared" si="6"/>
        <v>1.9431985347811986</v>
      </c>
      <c r="H33" s="302" t="s">
        <v>279</v>
      </c>
      <c r="I33" s="288">
        <v>66.196175528650997</v>
      </c>
      <c r="J33" s="302"/>
      <c r="K33" s="303">
        <f t="shared" si="1"/>
        <v>2.8161052783561624</v>
      </c>
      <c r="L33" s="303">
        <f t="shared" si="2"/>
        <v>3.1383371904027513</v>
      </c>
      <c r="M33" s="303">
        <f t="shared" si="5"/>
        <v>1.9059305084187184</v>
      </c>
      <c r="N33" s="303">
        <f t="shared" si="7"/>
        <v>2.0650418748510146</v>
      </c>
      <c r="O33" s="302" t="s">
        <v>279</v>
      </c>
    </row>
    <row r="34" spans="1:15" x14ac:dyDescent="0.2">
      <c r="A34" s="151">
        <v>1989</v>
      </c>
      <c r="B34" s="152">
        <v>63.985661812307782</v>
      </c>
      <c r="C34" s="152"/>
      <c r="D34" s="303">
        <f t="shared" si="0"/>
        <v>3.5212660900507675</v>
      </c>
      <c r="E34" s="303">
        <f t="shared" si="3"/>
        <v>2.6980211615066807</v>
      </c>
      <c r="F34" s="303">
        <f t="shared" si="4"/>
        <v>1.6844788947637523</v>
      </c>
      <c r="G34" s="303">
        <f t="shared" si="6"/>
        <v>1.9084482658351387</v>
      </c>
      <c r="H34" s="302" t="s">
        <v>279</v>
      </c>
      <c r="I34" s="288">
        <v>68.099717891016255</v>
      </c>
      <c r="J34" s="302"/>
      <c r="K34" s="303">
        <f t="shared" si="1"/>
        <v>3.7488786276921759</v>
      </c>
      <c r="L34" s="303">
        <f t="shared" si="2"/>
        <v>2.9423270858657924</v>
      </c>
      <c r="M34" s="303">
        <f t="shared" si="5"/>
        <v>1.9328490997369441</v>
      </c>
      <c r="N34" s="303">
        <f t="shared" si="7"/>
        <v>2.0376328334943627</v>
      </c>
      <c r="O34" s="302" t="s">
        <v>279</v>
      </c>
    </row>
    <row r="35" spans="1:15" x14ac:dyDescent="0.2">
      <c r="A35" s="151">
        <v>1990</v>
      </c>
      <c r="B35" s="152">
        <v>65.191975438042419</v>
      </c>
      <c r="C35" s="152"/>
      <c r="D35" s="303">
        <f t="shared" si="0"/>
        <v>3.2062030250696871</v>
      </c>
      <c r="E35" s="303">
        <f t="shared" si="3"/>
        <v>2.4414025827268482</v>
      </c>
      <c r="F35" s="303">
        <f t="shared" si="4"/>
        <v>2.0749939052665978</v>
      </c>
      <c r="G35" s="303">
        <f t="shared" si="6"/>
        <v>1.8851085148904323</v>
      </c>
      <c r="H35" s="302" t="s">
        <v>279</v>
      </c>
      <c r="I35" s="288">
        <v>69.341536594195517</v>
      </c>
      <c r="J35" s="302"/>
      <c r="K35" s="303">
        <f t="shared" si="1"/>
        <v>3.326237396047782</v>
      </c>
      <c r="L35" s="303">
        <f t="shared" si="2"/>
        <v>2.6286938327616749</v>
      </c>
      <c r="M35" s="303">
        <f t="shared" si="5"/>
        <v>2.2990248311472117</v>
      </c>
      <c r="N35" s="303">
        <f t="shared" si="7"/>
        <v>2.0162606412645889</v>
      </c>
      <c r="O35" s="302" t="s">
        <v>279</v>
      </c>
    </row>
    <row r="36" spans="1:15" x14ac:dyDescent="0.2">
      <c r="A36" s="151">
        <v>1991</v>
      </c>
      <c r="B36" s="152">
        <v>65.211640812586523</v>
      </c>
      <c r="C36" s="152"/>
      <c r="D36" s="303">
        <f t="shared" si="0"/>
        <v>1.5951573046274481</v>
      </c>
      <c r="E36" s="303">
        <f t="shared" si="3"/>
        <v>2.4863997935608451</v>
      </c>
      <c r="F36" s="303">
        <f t="shared" si="4"/>
        <v>2.2017039177882447</v>
      </c>
      <c r="G36" s="303">
        <f t="shared" si="6"/>
        <v>1.7763286512635368</v>
      </c>
      <c r="H36" s="302" t="s">
        <v>279</v>
      </c>
      <c r="I36" s="288">
        <v>69.334344829036539</v>
      </c>
      <c r="J36" s="302"/>
      <c r="K36" s="303">
        <f t="shared" si="1"/>
        <v>1.5559030661947748</v>
      </c>
      <c r="L36" s="303">
        <f t="shared" si="2"/>
        <v>2.6007811882196474</v>
      </c>
      <c r="M36" s="303">
        <f t="shared" si="5"/>
        <v>2.3948133770372415</v>
      </c>
      <c r="N36" s="303">
        <f t="shared" si="7"/>
        <v>1.9266354000533115</v>
      </c>
      <c r="O36" s="302" t="s">
        <v>279</v>
      </c>
    </row>
    <row r="37" spans="1:15" x14ac:dyDescent="0.2">
      <c r="A37" s="151">
        <v>1992</v>
      </c>
      <c r="B37" s="152">
        <v>66.164261577876189</v>
      </c>
      <c r="C37" s="152"/>
      <c r="D37" s="303">
        <f t="shared" si="0"/>
        <v>1.1222989738477684</v>
      </c>
      <c r="E37" s="303">
        <f t="shared" si="3"/>
        <v>2.213755695437003</v>
      </c>
      <c r="F37" s="303">
        <f t="shared" si="4"/>
        <v>2.2465035971522829</v>
      </c>
      <c r="G37" s="303">
        <f t="shared" si="6"/>
        <v>1.6426057472660238</v>
      </c>
      <c r="H37" s="302" t="s">
        <v>279</v>
      </c>
      <c r="I37" s="288">
        <v>70.315514047441098</v>
      </c>
      <c r="J37" s="302"/>
      <c r="K37" s="303">
        <f t="shared" si="1"/>
        <v>1.0730290142286991</v>
      </c>
      <c r="L37" s="303">
        <f t="shared" si="2"/>
        <v>2.267563217180979</v>
      </c>
      <c r="M37" s="303">
        <f t="shared" si="5"/>
        <v>2.4040751828120266</v>
      </c>
      <c r="N37" s="303">
        <f t="shared" si="7"/>
        <v>1.7855600100936897</v>
      </c>
      <c r="O37" s="302" t="s">
        <v>279</v>
      </c>
    </row>
    <row r="38" spans="1:15" x14ac:dyDescent="0.2">
      <c r="A38" s="151">
        <v>1993</v>
      </c>
      <c r="B38" s="152">
        <v>67.95266486375796</v>
      </c>
      <c r="C38" s="152"/>
      <c r="D38" s="303">
        <f t="shared" si="0"/>
        <v>1.392099796954982</v>
      </c>
      <c r="E38" s="303">
        <f t="shared" si="3"/>
        <v>1.788819415437537</v>
      </c>
      <c r="F38" s="303">
        <f t="shared" si="4"/>
        <v>2.3198076824671343</v>
      </c>
      <c r="G38" s="303">
        <f t="shared" si="6"/>
        <v>1.4739279286205553</v>
      </c>
      <c r="H38" s="303">
        <f>100*((B38/B8)^(1/30)-1)</f>
        <v>2.2358946596823248</v>
      </c>
      <c r="I38" s="288">
        <v>72.119126667495209</v>
      </c>
      <c r="J38" s="303"/>
      <c r="K38" s="303">
        <f t="shared" si="1"/>
        <v>1.3177801400356071</v>
      </c>
      <c r="L38" s="303">
        <f t="shared" si="2"/>
        <v>1.7287040684546895</v>
      </c>
      <c r="M38" s="303">
        <f t="shared" si="5"/>
        <v>2.4310957773808761</v>
      </c>
      <c r="N38" s="303">
        <f t="shared" si="7"/>
        <v>1.6130205518714913</v>
      </c>
      <c r="O38" s="303">
        <f>100*((I38/I8)^(1/30)-1)</f>
        <v>2.3104787406654781</v>
      </c>
    </row>
    <row r="39" spans="1:15" x14ac:dyDescent="0.2">
      <c r="A39" s="151">
        <v>1994</v>
      </c>
      <c r="B39" s="152">
        <v>70.198653934284735</v>
      </c>
      <c r="C39" s="152"/>
      <c r="D39" s="303">
        <f t="shared" si="0"/>
        <v>2.4867887820388956</v>
      </c>
      <c r="E39" s="303">
        <f t="shared" si="3"/>
        <v>1.870684344088458</v>
      </c>
      <c r="F39" s="303">
        <f t="shared" si="4"/>
        <v>2.2835162502070183</v>
      </c>
      <c r="G39" s="303">
        <f t="shared" si="6"/>
        <v>1.7085792748863238</v>
      </c>
      <c r="H39" s="303">
        <f t="shared" ref="H39:H63" si="8">100*((B39/B9)^(1/30)-1)</f>
        <v>2.0986664778358088</v>
      </c>
      <c r="I39" s="288">
        <v>74.360456531312636</v>
      </c>
      <c r="J39" s="303"/>
      <c r="K39" s="303">
        <f t="shared" si="1"/>
        <v>2.36021995792568</v>
      </c>
      <c r="L39" s="303">
        <f t="shared" si="2"/>
        <v>1.7745865852249354</v>
      </c>
      <c r="M39" s="303">
        <f t="shared" si="5"/>
        <v>2.3567915738129885</v>
      </c>
      <c r="N39" s="303">
        <f t="shared" si="7"/>
        <v>1.8449620570297531</v>
      </c>
      <c r="O39" s="303">
        <f t="shared" ref="O39:O63" si="9">100*((I39/I9)^(1/30)-1)</f>
        <v>2.168860039286824</v>
      </c>
    </row>
    <row r="40" spans="1:15" x14ac:dyDescent="0.2">
      <c r="A40" s="151">
        <v>1995</v>
      </c>
      <c r="B40" s="152">
        <v>71.286865027152203</v>
      </c>
      <c r="C40" s="152"/>
      <c r="D40" s="303">
        <f t="shared" si="0"/>
        <v>2.516872533575798</v>
      </c>
      <c r="E40" s="303">
        <f t="shared" si="3"/>
        <v>1.8035857306546665</v>
      </c>
      <c r="F40" s="303">
        <f t="shared" si="4"/>
        <v>2.1219962113899316</v>
      </c>
      <c r="G40" s="303">
        <f t="shared" si="6"/>
        <v>1.9068814170388526</v>
      </c>
      <c r="H40" s="303">
        <f t="shared" si="8"/>
        <v>2.0523311826857515</v>
      </c>
      <c r="I40" s="288">
        <v>75.491285601643014</v>
      </c>
      <c r="J40" s="303"/>
      <c r="K40" s="303">
        <f t="shared" si="1"/>
        <v>2.3957398838716282</v>
      </c>
      <c r="L40" s="303">
        <f t="shared" si="2"/>
        <v>1.7139855550336147</v>
      </c>
      <c r="M40" s="303">
        <f t="shared" si="5"/>
        <v>2.1703160513731889</v>
      </c>
      <c r="N40" s="303">
        <f t="shared" si="7"/>
        <v>2.0338664140721274</v>
      </c>
      <c r="O40" s="303">
        <f t="shared" si="9"/>
        <v>2.1224204731266294</v>
      </c>
    </row>
    <row r="41" spans="1:15" x14ac:dyDescent="0.2">
      <c r="A41" s="151">
        <v>1996</v>
      </c>
      <c r="B41" s="152">
        <v>72.67053113722146</v>
      </c>
      <c r="C41" s="152"/>
      <c r="D41" s="303">
        <f t="shared" si="0"/>
        <v>2.2627059944256622</v>
      </c>
      <c r="E41" s="303">
        <f t="shared" si="3"/>
        <v>2.1895863816551397</v>
      </c>
      <c r="F41" s="303">
        <f t="shared" si="4"/>
        <v>2.3378854806416882</v>
      </c>
      <c r="G41" s="303">
        <f t="shared" si="6"/>
        <v>1.8906049566883576</v>
      </c>
      <c r="H41" s="303">
        <f t="shared" si="8"/>
        <v>2.063552061029128</v>
      </c>
      <c r="I41" s="288">
        <v>77.130354452080695</v>
      </c>
      <c r="J41" s="303"/>
      <c r="K41" s="303">
        <f t="shared" si="1"/>
        <v>2.2645133662790196</v>
      </c>
      <c r="L41" s="303">
        <f t="shared" si="2"/>
        <v>2.1540012788612062</v>
      </c>
      <c r="M41" s="303">
        <f t="shared" si="5"/>
        <v>2.3771475120964114</v>
      </c>
      <c r="N41" s="303">
        <f t="shared" si="7"/>
        <v>2.030051839786684</v>
      </c>
      <c r="O41" s="303">
        <f t="shared" si="9"/>
        <v>2.1352462906076175</v>
      </c>
    </row>
    <row r="42" spans="1:15" x14ac:dyDescent="0.2">
      <c r="A42" s="151">
        <v>1997</v>
      </c>
      <c r="B42" s="152">
        <v>76.473584139325538</v>
      </c>
      <c r="C42" s="330"/>
      <c r="D42" s="331">
        <f t="shared" si="0"/>
        <v>2.8949878340618129</v>
      </c>
      <c r="E42" s="331">
        <f t="shared" si="3"/>
        <v>2.9384429989911087</v>
      </c>
      <c r="F42" s="331">
        <f t="shared" si="4"/>
        <v>2.5754593670803239</v>
      </c>
      <c r="G42" s="331">
        <f t="shared" si="6"/>
        <v>2.0526483100054227</v>
      </c>
      <c r="H42" s="331">
        <f t="shared" si="8"/>
        <v>2.1642520848019986</v>
      </c>
      <c r="I42" s="332">
        <v>81.308112421717354</v>
      </c>
      <c r="J42" s="331"/>
      <c r="K42" s="331">
        <f t="shared" si="1"/>
        <v>3.022150345298602</v>
      </c>
      <c r="L42" s="331">
        <f t="shared" si="2"/>
        <v>2.94767541523695</v>
      </c>
      <c r="M42" s="331">
        <f t="shared" si="5"/>
        <v>2.6070558177631931</v>
      </c>
      <c r="N42" s="331">
        <f t="shared" si="7"/>
        <v>2.1941704520643812</v>
      </c>
      <c r="O42" s="331">
        <f t="shared" si="9"/>
        <v>2.240437535550055</v>
      </c>
    </row>
    <row r="43" spans="1:15" ht="14.25" x14ac:dyDescent="0.2">
      <c r="A43" s="153" t="s">
        <v>222</v>
      </c>
      <c r="B43" s="154">
        <v>77.689016399742854</v>
      </c>
      <c r="C43" s="306"/>
      <c r="D43" s="303">
        <f t="shared" si="0"/>
        <v>2.9082127258790003</v>
      </c>
      <c r="E43" s="303">
        <f t="shared" si="3"/>
        <v>2.71423265371733</v>
      </c>
      <c r="F43" s="303">
        <f t="shared" si="4"/>
        <v>2.2504791137160085</v>
      </c>
      <c r="G43" s="303">
        <f t="shared" si="6"/>
        <v>1.9443532713006029</v>
      </c>
      <c r="H43" s="303">
        <f t="shared" si="8"/>
        <v>2.0455226536002735</v>
      </c>
      <c r="I43" s="288">
        <v>82.702390736328269</v>
      </c>
      <c r="J43" s="303"/>
      <c r="K43" s="303">
        <f t="shared" si="1"/>
        <v>3.0877547824458951</v>
      </c>
      <c r="L43" s="303">
        <f t="shared" si="2"/>
        <v>2.7764283223493891</v>
      </c>
      <c r="M43" s="303">
        <f t="shared" si="5"/>
        <v>2.2512242568128116</v>
      </c>
      <c r="N43" s="303">
        <f t="shared" si="7"/>
        <v>2.0784313825183309</v>
      </c>
      <c r="O43" s="303">
        <f t="shared" si="9"/>
        <v>2.1270649708802658</v>
      </c>
    </row>
    <row r="44" spans="1:15" x14ac:dyDescent="0.2">
      <c r="A44" s="151">
        <v>1999</v>
      </c>
      <c r="B44" s="155">
        <v>78.637933387804594</v>
      </c>
      <c r="C44" s="155"/>
      <c r="D44" s="303">
        <f t="shared" si="0"/>
        <v>2.6655139880934708</v>
      </c>
      <c r="E44" s="303">
        <f t="shared" si="3"/>
        <v>2.2964732707727364</v>
      </c>
      <c r="F44" s="303">
        <f t="shared" si="4"/>
        <v>2.0833568123637569</v>
      </c>
      <c r="G44" s="303">
        <f t="shared" si="6"/>
        <v>1.8837226513314986</v>
      </c>
      <c r="H44" s="303">
        <f t="shared" si="8"/>
        <v>1.9667177908002653</v>
      </c>
      <c r="I44" s="288">
        <v>83.797048192720254</v>
      </c>
      <c r="J44" s="303"/>
      <c r="K44" s="303">
        <f t="shared" si="1"/>
        <v>2.8018975645988542</v>
      </c>
      <c r="L44" s="303">
        <f t="shared" si="2"/>
        <v>2.4182461728220916</v>
      </c>
      <c r="M44" s="303">
        <f t="shared" si="5"/>
        <v>2.0959091395084339</v>
      </c>
      <c r="N44" s="303">
        <f t="shared" si="7"/>
        <v>2.0143465401703642</v>
      </c>
      <c r="O44" s="303">
        <f t="shared" si="9"/>
        <v>2.057054571884076</v>
      </c>
    </row>
    <row r="45" spans="1:15" x14ac:dyDescent="0.2">
      <c r="A45" s="151">
        <v>2000</v>
      </c>
      <c r="B45" s="155">
        <v>81.308834080361493</v>
      </c>
      <c r="C45" s="155"/>
      <c r="D45" s="303">
        <f t="shared" si="0"/>
        <v>2.0646685403945098</v>
      </c>
      <c r="E45" s="303">
        <f t="shared" si="3"/>
        <v>2.6657640275080663</v>
      </c>
      <c r="F45" s="303">
        <f t="shared" si="4"/>
        <v>2.2337659962577083</v>
      </c>
      <c r="G45" s="303">
        <f t="shared" si="6"/>
        <v>2.1543491045802554</v>
      </c>
      <c r="H45" s="303">
        <f t="shared" si="8"/>
        <v>2.0011953569603724</v>
      </c>
      <c r="I45" s="288">
        <v>86.797365869263658</v>
      </c>
      <c r="J45" s="303"/>
      <c r="K45" s="303">
        <f t="shared" si="1"/>
        <v>2.2015671935666559</v>
      </c>
      <c r="L45" s="303">
        <f t="shared" si="2"/>
        <v>2.8304993583763371</v>
      </c>
      <c r="M45" s="303">
        <f t="shared" si="5"/>
        <v>2.2707188121545485</v>
      </c>
      <c r="N45" s="303">
        <f t="shared" si="7"/>
        <v>2.2848708424851649</v>
      </c>
      <c r="O45" s="303">
        <f t="shared" si="9"/>
        <v>2.1010096077271445</v>
      </c>
    </row>
    <row r="46" spans="1:15" x14ac:dyDescent="0.2">
      <c r="A46" s="151">
        <v>2001</v>
      </c>
      <c r="B46" s="155">
        <v>83.088425787295165</v>
      </c>
      <c r="C46" s="155"/>
      <c r="D46" s="303">
        <f t="shared" si="0"/>
        <v>2.2649874211361887</v>
      </c>
      <c r="E46" s="303">
        <f t="shared" si="3"/>
        <v>2.7156075476011399</v>
      </c>
      <c r="F46" s="303">
        <f t="shared" si="4"/>
        <v>2.4522593710347484</v>
      </c>
      <c r="G46" s="303">
        <f t="shared" si="6"/>
        <v>2.3269049563551469</v>
      </c>
      <c r="H46" s="303">
        <f t="shared" si="8"/>
        <v>2.0011419364714733</v>
      </c>
      <c r="I46" s="288">
        <v>88.67501576805698</v>
      </c>
      <c r="J46" s="303"/>
      <c r="K46" s="303">
        <f t="shared" si="1"/>
        <v>2.3515451544019461</v>
      </c>
      <c r="L46" s="303">
        <f t="shared" si="2"/>
        <v>2.8288998639663721</v>
      </c>
      <c r="M46" s="303">
        <f t="shared" si="5"/>
        <v>2.4908950502800176</v>
      </c>
      <c r="N46" s="303">
        <f t="shared" si="7"/>
        <v>2.4428429492218573</v>
      </c>
      <c r="O46" s="303">
        <f t="shared" si="9"/>
        <v>2.1143759350882307</v>
      </c>
    </row>
    <row r="47" spans="1:15" x14ac:dyDescent="0.2">
      <c r="A47" s="151">
        <v>2002</v>
      </c>
      <c r="B47" s="155">
        <v>84.968576273342933</v>
      </c>
      <c r="C47" s="155"/>
      <c r="D47" s="303">
        <f t="shared" si="0"/>
        <v>2.6145039078078192</v>
      </c>
      <c r="E47" s="303">
        <f t="shared" si="3"/>
        <v>2.1290704862914511</v>
      </c>
      <c r="F47" s="303">
        <f t="shared" si="4"/>
        <v>2.5329581197824247</v>
      </c>
      <c r="G47" s="303">
        <f t="shared" si="6"/>
        <v>2.389630682120325</v>
      </c>
      <c r="H47" s="303">
        <f t="shared" si="8"/>
        <v>1.9385274903462868</v>
      </c>
      <c r="I47" s="288">
        <v>90.649361268167482</v>
      </c>
      <c r="J47" s="303"/>
      <c r="K47" s="303">
        <f t="shared" si="1"/>
        <v>2.6546616536947454</v>
      </c>
      <c r="L47" s="303">
        <f t="shared" si="2"/>
        <v>2.1988888217459479</v>
      </c>
      <c r="M47" s="303">
        <f t="shared" si="5"/>
        <v>2.5725988469580852</v>
      </c>
      <c r="N47" s="303">
        <f t="shared" si="7"/>
        <v>2.4883023765166712</v>
      </c>
      <c r="O47" s="303">
        <f t="shared" si="9"/>
        <v>2.0472329967942349</v>
      </c>
    </row>
    <row r="48" spans="1:15" x14ac:dyDescent="0.2">
      <c r="A48" s="151">
        <v>2003</v>
      </c>
      <c r="B48" s="155">
        <v>87.781168912483452</v>
      </c>
      <c r="C48" s="155"/>
      <c r="D48" s="303">
        <f t="shared" si="0"/>
        <v>2.5859478194343533</v>
      </c>
      <c r="E48" s="303">
        <f t="shared" si="3"/>
        <v>2.4727396363485976</v>
      </c>
      <c r="F48" s="303">
        <f t="shared" si="4"/>
        <v>2.593415089233253</v>
      </c>
      <c r="G48" s="303">
        <f t="shared" si="6"/>
        <v>2.4565200532297382</v>
      </c>
      <c r="H48" s="303">
        <f t="shared" si="8"/>
        <v>1.8457263895317766</v>
      </c>
      <c r="I48" s="288">
        <v>93.603804601223104</v>
      </c>
      <c r="J48" s="303"/>
      <c r="K48" s="303">
        <f t="shared" si="1"/>
        <v>2.5484228081011251</v>
      </c>
      <c r="L48" s="303">
        <f t="shared" si="2"/>
        <v>2.507369133424775</v>
      </c>
      <c r="M48" s="303">
        <f t="shared" si="5"/>
        <v>2.6418105659386848</v>
      </c>
      <c r="N48" s="303">
        <f t="shared" si="7"/>
        <v>2.5363990436735095</v>
      </c>
      <c r="O48" s="303">
        <f t="shared" si="9"/>
        <v>1.9547996810062251</v>
      </c>
    </row>
    <row r="49" spans="1:15" x14ac:dyDescent="0.2">
      <c r="A49" s="151">
        <v>2004</v>
      </c>
      <c r="B49" s="155">
        <v>89.638316730519435</v>
      </c>
      <c r="C49" s="155"/>
      <c r="D49" s="303">
        <f t="shared" si="0"/>
        <v>2.5615055054925673</v>
      </c>
      <c r="E49" s="303">
        <f t="shared" si="3"/>
        <v>2.6531593523041241</v>
      </c>
      <c r="F49" s="303">
        <f t="shared" si="4"/>
        <v>2.47466112090029</v>
      </c>
      <c r="G49" s="303">
        <f t="shared" si="6"/>
        <v>2.3790440763834297</v>
      </c>
      <c r="H49" s="303">
        <f t="shared" si="8"/>
        <v>1.9633014235502344</v>
      </c>
      <c r="I49" s="288">
        <v>95.28710155447915</v>
      </c>
      <c r="J49" s="303"/>
      <c r="K49" s="303">
        <f t="shared" si="1"/>
        <v>2.4261732845528572</v>
      </c>
      <c r="L49" s="303">
        <f t="shared" si="2"/>
        <v>2.6032409721253424</v>
      </c>
      <c r="M49" s="303">
        <f t="shared" si="5"/>
        <v>2.5107018413810245</v>
      </c>
      <c r="N49" s="303">
        <f t="shared" si="7"/>
        <v>2.4337178006515803</v>
      </c>
      <c r="O49" s="303">
        <f t="shared" si="9"/>
        <v>2.066393532905364</v>
      </c>
    </row>
    <row r="50" spans="1:15" x14ac:dyDescent="0.2">
      <c r="A50" s="151">
        <v>2005</v>
      </c>
      <c r="B50" s="155">
        <v>91.273725113029855</v>
      </c>
      <c r="C50" s="155"/>
      <c r="D50" s="303">
        <f t="shared" si="0"/>
        <v>2.4147426613777556</v>
      </c>
      <c r="E50" s="303">
        <f t="shared" si="3"/>
        <v>2.3391035472162036</v>
      </c>
      <c r="F50" s="303">
        <f t="shared" si="4"/>
        <v>2.5023036597969117</v>
      </c>
      <c r="G50" s="303">
        <f t="shared" si="6"/>
        <v>2.311973228965325</v>
      </c>
      <c r="H50" s="303">
        <f t="shared" si="8"/>
        <v>2.1049701992449599</v>
      </c>
      <c r="I50" s="288">
        <v>96.533815138036161</v>
      </c>
      <c r="J50" s="303"/>
      <c r="K50" s="303">
        <f t="shared" si="1"/>
        <v>2.1186129713900881</v>
      </c>
      <c r="L50" s="303">
        <f t="shared" si="2"/>
        <v>2.1491095101653146</v>
      </c>
      <c r="M50" s="303">
        <f t="shared" si="5"/>
        <v>2.4892381664717522</v>
      </c>
      <c r="N50" s="303">
        <f t="shared" si="7"/>
        <v>2.3296528643231396</v>
      </c>
      <c r="O50" s="303">
        <f t="shared" si="9"/>
        <v>2.1854317453066319</v>
      </c>
    </row>
    <row r="51" spans="1:15" x14ac:dyDescent="0.2">
      <c r="A51" s="151">
        <v>2006</v>
      </c>
      <c r="B51" s="155">
        <v>94.069125353609493</v>
      </c>
      <c r="C51" s="155"/>
      <c r="D51" s="303">
        <f t="shared" si="0"/>
        <v>2.3328922354534987</v>
      </c>
      <c r="E51" s="303">
        <f t="shared" si="3"/>
        <v>2.5135598744361332</v>
      </c>
      <c r="F51" s="303">
        <f t="shared" si="4"/>
        <v>2.6145339821318503</v>
      </c>
      <c r="G51" s="303">
        <f t="shared" si="6"/>
        <v>2.4761163750501636</v>
      </c>
      <c r="H51" s="303">
        <f t="shared" si="8"/>
        <v>2.1313453782193292</v>
      </c>
      <c r="I51" s="288">
        <v>99.046463501325348</v>
      </c>
      <c r="J51" s="303"/>
      <c r="K51" s="303">
        <f t="shared" si="1"/>
        <v>1.9017926236706284</v>
      </c>
      <c r="L51" s="303">
        <f t="shared" si="2"/>
        <v>2.236868777145018</v>
      </c>
      <c r="M51" s="303">
        <f t="shared" si="5"/>
        <v>2.5324570167442939</v>
      </c>
      <c r="N51" s="303">
        <f t="shared" si="7"/>
        <v>2.4547728355341913</v>
      </c>
      <c r="O51" s="303">
        <f t="shared" si="9"/>
        <v>2.1972461051109393</v>
      </c>
    </row>
    <row r="52" spans="1:15" x14ac:dyDescent="0.2">
      <c r="A52" s="151">
        <v>2007</v>
      </c>
      <c r="B52" s="155">
        <v>94.482691564146791</v>
      </c>
      <c r="C52" s="155"/>
      <c r="D52" s="303">
        <f t="shared" si="0"/>
        <v>1.7699406808573404</v>
      </c>
      <c r="E52" s="303">
        <f t="shared" si="3"/>
        <v>2.1453928540881462</v>
      </c>
      <c r="F52" s="303">
        <f t="shared" si="4"/>
        <v>2.1372313441337498</v>
      </c>
      <c r="G52" s="303">
        <f t="shared" si="6"/>
        <v>2.356110826888469</v>
      </c>
      <c r="H52" s="303">
        <f t="shared" si="8"/>
        <v>2.0808348689761891</v>
      </c>
      <c r="I52" s="288">
        <v>98.771876807880872</v>
      </c>
      <c r="J52" s="303"/>
      <c r="K52" s="303">
        <f t="shared" si="1"/>
        <v>1.2044781365959434</v>
      </c>
      <c r="L52" s="303">
        <f t="shared" si="2"/>
        <v>1.7310932251059619</v>
      </c>
      <c r="M52" s="303">
        <f t="shared" si="5"/>
        <v>1.9647227536429668</v>
      </c>
      <c r="N52" s="303">
        <f t="shared" si="7"/>
        <v>2.285385070526047</v>
      </c>
      <c r="O52" s="303">
        <f t="shared" si="9"/>
        <v>2.1176305745307156</v>
      </c>
    </row>
    <row r="53" spans="1:15" x14ac:dyDescent="0.2">
      <c r="A53" s="151">
        <v>2008</v>
      </c>
      <c r="B53" s="155">
        <v>95.162204062973899</v>
      </c>
      <c r="C53" s="155"/>
      <c r="D53" s="303">
        <f t="shared" si="0"/>
        <v>1.4003775942433627</v>
      </c>
      <c r="E53" s="303">
        <f t="shared" si="3"/>
        <v>1.6278239309567732</v>
      </c>
      <c r="F53" s="303">
        <f t="shared" si="4"/>
        <v>2.0494073548965375</v>
      </c>
      <c r="G53" s="303">
        <f t="shared" si="6"/>
        <v>2.1498937606346358</v>
      </c>
      <c r="H53" s="303">
        <f t="shared" si="8"/>
        <v>1.9793592773061475</v>
      </c>
      <c r="I53" s="288">
        <v>98.853171173606071</v>
      </c>
      <c r="J53" s="303"/>
      <c r="K53" s="303">
        <f t="shared" si="1"/>
        <v>0.79454881339442451</v>
      </c>
      <c r="L53" s="303">
        <f t="shared" si="2"/>
        <v>1.0972683041413633</v>
      </c>
      <c r="M53" s="303">
        <f t="shared" si="5"/>
        <v>1.7998772122712614</v>
      </c>
      <c r="N53" s="303">
        <f t="shared" si="7"/>
        <v>2.0253011470584115</v>
      </c>
      <c r="O53" s="303">
        <f t="shared" si="9"/>
        <v>1.9854954057658913</v>
      </c>
    </row>
    <row r="54" spans="1:15" x14ac:dyDescent="0.2">
      <c r="A54" s="151">
        <v>2009</v>
      </c>
      <c r="B54" s="155">
        <v>92.872977591501439</v>
      </c>
      <c r="C54" s="155"/>
      <c r="D54" s="303">
        <f t="shared" si="0"/>
        <v>-0.42566350418303811</v>
      </c>
      <c r="E54" s="303">
        <f t="shared" si="3"/>
        <v>0.71151646624179055</v>
      </c>
      <c r="F54" s="303">
        <f t="shared" si="4"/>
        <v>1.6777033002876252</v>
      </c>
      <c r="G54" s="303">
        <f t="shared" si="6"/>
        <v>1.8803281593896104</v>
      </c>
      <c r="H54" s="303">
        <f t="shared" si="8"/>
        <v>1.8150031942152811</v>
      </c>
      <c r="I54" s="288">
        <v>95.940400617134841</v>
      </c>
      <c r="J54" s="303"/>
      <c r="K54" s="303">
        <f t="shared" si="1"/>
        <v>-1.0564432407853541</v>
      </c>
      <c r="L54" s="303">
        <f t="shared" si="2"/>
        <v>0.13674773402860829</v>
      </c>
      <c r="M54" s="303">
        <f t="shared" si="5"/>
        <v>1.3624923624091956</v>
      </c>
      <c r="N54" s="303">
        <f t="shared" si="7"/>
        <v>1.7285398026859022</v>
      </c>
      <c r="O54" s="303">
        <f t="shared" si="9"/>
        <v>1.7965973602642071</v>
      </c>
    </row>
    <row r="55" spans="1:15" x14ac:dyDescent="0.2">
      <c r="A55" s="151">
        <v>2010</v>
      </c>
      <c r="B55" s="155">
        <v>93.759233325296648</v>
      </c>
      <c r="C55" s="155"/>
      <c r="D55" s="303">
        <f t="shared" si="0"/>
        <v>-0.25588907328542021</v>
      </c>
      <c r="E55" s="303">
        <f t="shared" si="3"/>
        <v>0.53879005896164678</v>
      </c>
      <c r="F55" s="303">
        <f t="shared" si="4"/>
        <v>1.4349527843134924</v>
      </c>
      <c r="G55" s="303">
        <f t="shared" si="6"/>
        <v>1.8335761268990947</v>
      </c>
      <c r="H55" s="303">
        <f t="shared" si="8"/>
        <v>1.9139852109436806</v>
      </c>
      <c r="I55" s="288">
        <v>96.298226664366751</v>
      </c>
      <c r="J55" s="303"/>
      <c r="K55" s="303">
        <f t="shared" si="1"/>
        <v>-0.84187001247605364</v>
      </c>
      <c r="L55" s="303">
        <f t="shared" si="2"/>
        <v>-4.8857240312005779E-2</v>
      </c>
      <c r="M55" s="303">
        <f t="shared" si="5"/>
        <v>1.0441498921413883</v>
      </c>
      <c r="N55" s="303">
        <f t="shared" si="7"/>
        <v>1.6555844075099913</v>
      </c>
      <c r="O55" s="303">
        <f t="shared" si="9"/>
        <v>1.8696136079517256</v>
      </c>
    </row>
    <row r="56" spans="1:15" x14ac:dyDescent="0.2">
      <c r="A56" s="151">
        <v>2011</v>
      </c>
      <c r="B56" s="155">
        <v>94.450922972508764</v>
      </c>
      <c r="C56" s="155"/>
      <c r="D56" s="303">
        <f t="shared" si="0"/>
        <v>-0.24977024858348074</v>
      </c>
      <c r="E56" s="303">
        <f t="shared" si="3"/>
        <v>8.1042378790563419E-2</v>
      </c>
      <c r="F56" s="303">
        <f t="shared" si="4"/>
        <v>1.289999161783606</v>
      </c>
      <c r="G56" s="303">
        <f t="shared" si="6"/>
        <v>1.8694717067627931</v>
      </c>
      <c r="H56" s="303">
        <f t="shared" si="8"/>
        <v>1.9800956029643269</v>
      </c>
      <c r="I56" s="288">
        <v>96.318591556353539</v>
      </c>
      <c r="J56" s="303"/>
      <c r="K56" s="303">
        <f t="shared" si="1"/>
        <v>-0.86207169607207534</v>
      </c>
      <c r="L56" s="303">
        <f t="shared" si="2"/>
        <v>-0.55699717482902145</v>
      </c>
      <c r="M56" s="303">
        <f t="shared" si="5"/>
        <v>0.8302594990326595</v>
      </c>
      <c r="N56" s="303">
        <f t="shared" si="7"/>
        <v>1.6571863874259352</v>
      </c>
      <c r="O56" s="303">
        <f t="shared" si="9"/>
        <v>1.9024697431349491</v>
      </c>
    </row>
    <row r="57" spans="1:15" x14ac:dyDescent="0.2">
      <c r="A57" s="151">
        <v>2012</v>
      </c>
      <c r="B57" s="155">
        <v>94.725422814498387</v>
      </c>
      <c r="C57" s="155"/>
      <c r="D57" s="303">
        <f t="shared" si="0"/>
        <v>0.66049481925554154</v>
      </c>
      <c r="E57" s="303">
        <f t="shared" si="3"/>
        <v>5.1328384944060446E-2</v>
      </c>
      <c r="F57" s="303">
        <f t="shared" si="4"/>
        <v>1.0929386428819354</v>
      </c>
      <c r="G57" s="303">
        <f t="shared" si="6"/>
        <v>1.8104024354895998</v>
      </c>
      <c r="H57" s="303">
        <f t="shared" si="8"/>
        <v>1.9555624237322267</v>
      </c>
      <c r="I57" s="288">
        <v>96.349460381948091</v>
      </c>
      <c r="J57" s="303"/>
      <c r="K57" s="303">
        <f t="shared" si="1"/>
        <v>0.14192136224921992</v>
      </c>
      <c r="L57" s="303">
        <f t="shared" si="2"/>
        <v>-0.49539131556295413</v>
      </c>
      <c r="M57" s="303">
        <f t="shared" si="5"/>
        <v>0.61169227482535948</v>
      </c>
      <c r="N57" s="303">
        <f t="shared" si="7"/>
        <v>1.5874143337611279</v>
      </c>
      <c r="O57" s="303">
        <f t="shared" si="9"/>
        <v>1.8589083979815957</v>
      </c>
    </row>
    <row r="58" spans="1:15" x14ac:dyDescent="0.2">
      <c r="A58" s="151">
        <v>2013</v>
      </c>
      <c r="B58" s="155">
        <v>96.654900476917916</v>
      </c>
      <c r="C58" s="155"/>
      <c r="D58" s="303">
        <f t="shared" si="0"/>
        <v>1.019049262835714</v>
      </c>
      <c r="E58" s="303">
        <f t="shared" si="3"/>
        <v>0.31176620066029059</v>
      </c>
      <c r="F58" s="303">
        <f t="shared" si="4"/>
        <v>0.96765082759926457</v>
      </c>
      <c r="G58" s="303">
        <f t="shared" si="6"/>
        <v>1.777286817544188</v>
      </c>
      <c r="H58" s="303">
        <f t="shared" si="8"/>
        <v>1.9578067327379545</v>
      </c>
      <c r="I58" s="288">
        <v>98.051831110535176</v>
      </c>
      <c r="J58" s="303"/>
      <c r="K58" s="303">
        <f t="shared" si="1"/>
        <v>0.60335703690683751</v>
      </c>
      <c r="L58" s="303">
        <f t="shared" si="2"/>
        <v>-0.16265561262986949</v>
      </c>
      <c r="M58" s="303">
        <f t="shared" si="5"/>
        <v>0.46533129544201746</v>
      </c>
      <c r="N58" s="303">
        <f t="shared" si="7"/>
        <v>1.5477400204998659</v>
      </c>
      <c r="O58" s="303">
        <f t="shared" si="9"/>
        <v>1.8413422372438593</v>
      </c>
    </row>
    <row r="59" spans="1:15" x14ac:dyDescent="0.2">
      <c r="A59" s="151" t="s">
        <v>223</v>
      </c>
      <c r="B59" s="155">
        <v>98.664108401869754</v>
      </c>
      <c r="C59" s="155"/>
      <c r="D59" s="303">
        <f t="shared" si="0"/>
        <v>1.4653278901840538</v>
      </c>
      <c r="E59" s="303">
        <f t="shared" si="3"/>
        <v>1.2171175134019219</v>
      </c>
      <c r="F59" s="303">
        <f t="shared" si="4"/>
        <v>0.96400050075524657</v>
      </c>
      <c r="G59" s="303">
        <f t="shared" si="6"/>
        <v>1.7165263697365152</v>
      </c>
      <c r="H59" s="303">
        <f t="shared" si="8"/>
        <v>1.9051729106964066</v>
      </c>
      <c r="I59" s="288">
        <v>99.717612887946999</v>
      </c>
      <c r="J59" s="303"/>
      <c r="K59" s="303">
        <f t="shared" si="1"/>
        <v>1.162739917703437</v>
      </c>
      <c r="L59" s="303">
        <f t="shared" si="2"/>
        <v>0.77529292061158106</v>
      </c>
      <c r="M59" s="303">
        <f t="shared" si="5"/>
        <v>0.45551296476524783</v>
      </c>
      <c r="N59" s="303">
        <f t="shared" si="7"/>
        <v>1.4779046780826866</v>
      </c>
      <c r="O59" s="303">
        <f t="shared" si="9"/>
        <v>1.7700252533919159</v>
      </c>
    </row>
    <row r="60" spans="1:15" x14ac:dyDescent="0.2">
      <c r="A60" s="156">
        <v>2015</v>
      </c>
      <c r="B60" s="155">
        <v>99.162158018541732</v>
      </c>
      <c r="C60" s="155"/>
      <c r="D60" s="303">
        <f t="shared" si="0"/>
        <v>1.537501430434185</v>
      </c>
      <c r="E60" s="303">
        <f t="shared" si="3"/>
        <v>1.1268278340656135</v>
      </c>
      <c r="F60" s="303">
        <f t="shared" si="4"/>
        <v>0.83238028003642661</v>
      </c>
      <c r="G60" s="303">
        <f t="shared" si="6"/>
        <v>1.6639132741033791</v>
      </c>
      <c r="H60" s="303">
        <f t="shared" si="8"/>
        <v>1.8163788193884978</v>
      </c>
      <c r="I60" s="288">
        <v>99.747201831902558</v>
      </c>
      <c r="J60" s="303"/>
      <c r="K60" s="303">
        <f t="shared" si="1"/>
        <v>1.161938982070887</v>
      </c>
      <c r="L60" s="303">
        <f t="shared" si="2"/>
        <v>0.70626435816387723</v>
      </c>
      <c r="M60" s="303">
        <f t="shared" si="5"/>
        <v>0.32799313081925963</v>
      </c>
      <c r="N60" s="303">
        <f t="shared" si="7"/>
        <v>1.4028578628269006</v>
      </c>
      <c r="O60" s="303">
        <f t="shared" si="9"/>
        <v>1.6580345771663785</v>
      </c>
    </row>
    <row r="61" spans="1:15" x14ac:dyDescent="0.2">
      <c r="A61" s="305">
        <v>2016</v>
      </c>
      <c r="B61" s="306">
        <v>100.00000000000001</v>
      </c>
      <c r="C61" s="306"/>
      <c r="D61" s="303">
        <f t="shared" si="0"/>
        <v>1.1405646762134181</v>
      </c>
      <c r="E61" s="303">
        <f t="shared" si="3"/>
        <v>1.1483397756534508</v>
      </c>
      <c r="F61" s="303">
        <f t="shared" si="4"/>
        <v>0.61327586174440007</v>
      </c>
      <c r="G61" s="303">
        <f t="shared" si="6"/>
        <v>1.608978023443286</v>
      </c>
      <c r="H61" s="303">
        <f t="shared" si="8"/>
        <v>1.851368488235261</v>
      </c>
      <c r="I61" s="288">
        <v>100</v>
      </c>
      <c r="J61" s="303"/>
      <c r="K61" s="303">
        <f t="shared" si="1"/>
        <v>0.65795367569587704</v>
      </c>
      <c r="L61" s="303">
        <f t="shared" si="2"/>
        <v>0.75299741526324571</v>
      </c>
      <c r="M61" s="303">
        <f t="shared" si="5"/>
        <v>9.5857090143680601E-2</v>
      </c>
      <c r="N61" s="303">
        <f t="shared" si="7"/>
        <v>1.3068317767826354</v>
      </c>
      <c r="O61" s="303">
        <f t="shared" si="9"/>
        <v>1.6623545693094544</v>
      </c>
    </row>
    <row r="62" spans="1:15" x14ac:dyDescent="0.2">
      <c r="A62" s="305">
        <v>2017</v>
      </c>
      <c r="B62" s="306">
        <v>101.12167505560315</v>
      </c>
      <c r="C62" s="306"/>
      <c r="D62" s="303">
        <f t="shared" si="0"/>
        <v>0.82348071362325914</v>
      </c>
      <c r="E62" s="303">
        <f t="shared" si="3"/>
        <v>1.3154179890349615</v>
      </c>
      <c r="F62" s="303">
        <f t="shared" si="4"/>
        <v>0.68138932135772823</v>
      </c>
      <c r="G62" s="303">
        <f t="shared" si="6"/>
        <v>1.4066977727029251</v>
      </c>
      <c r="H62" s="303">
        <f t="shared" si="8"/>
        <v>1.7947977540083038</v>
      </c>
      <c r="I62" s="288">
        <v>100.72475463002718</v>
      </c>
      <c r="J62" s="307"/>
      <c r="K62" s="303">
        <f t="shared" si="1"/>
        <v>0.33553749815284917</v>
      </c>
      <c r="L62" s="303">
        <f t="shared" si="2"/>
        <v>0.89215218084803816</v>
      </c>
      <c r="M62" s="303">
        <f t="shared" si="5"/>
        <v>0.19597857242552585</v>
      </c>
      <c r="N62" s="303">
        <f t="shared" si="7"/>
        <v>1.0764818153427891</v>
      </c>
      <c r="O62" s="303">
        <f t="shared" si="9"/>
        <v>1.5841193675406595</v>
      </c>
    </row>
    <row r="63" spans="1:15" x14ac:dyDescent="0.2">
      <c r="A63" s="309">
        <v>2018</v>
      </c>
      <c r="B63" s="310">
        <v>102.55408257603048</v>
      </c>
      <c r="C63" s="310"/>
      <c r="D63" s="328">
        <f t="shared" si="0"/>
        <v>1.127435666073584</v>
      </c>
      <c r="E63" s="328">
        <f t="shared" si="3"/>
        <v>1.1919150965222114</v>
      </c>
      <c r="F63" s="328">
        <f t="shared" si="4"/>
        <v>0.75087954236132681</v>
      </c>
      <c r="G63" s="328">
        <f t="shared" si="6"/>
        <v>1.3980648128086415</v>
      </c>
      <c r="H63" s="328">
        <f t="shared" si="8"/>
        <v>1.6814103979580164</v>
      </c>
      <c r="I63" s="327">
        <v>102.15153969807433</v>
      </c>
      <c r="J63" s="328"/>
      <c r="K63" s="328">
        <f t="shared" si="1"/>
        <v>0.79710646159805165</v>
      </c>
      <c r="L63" s="328">
        <f t="shared" si="2"/>
        <v>0.82258814291034099</v>
      </c>
      <c r="M63" s="328">
        <f t="shared" si="5"/>
        <v>0.32875686686106853</v>
      </c>
      <c r="N63" s="328">
        <f t="shared" si="7"/>
        <v>1.0616402494352695</v>
      </c>
      <c r="O63" s="328">
        <f t="shared" si="9"/>
        <v>1.4566225195982385</v>
      </c>
    </row>
    <row r="64" spans="1:15" ht="39.75" customHeight="1" x14ac:dyDescent="0.2">
      <c r="A64" s="379" t="s">
        <v>262</v>
      </c>
      <c r="B64" s="379"/>
      <c r="C64" s="379"/>
      <c r="D64" s="379"/>
      <c r="E64" s="379"/>
      <c r="F64" s="379"/>
      <c r="G64" s="379"/>
      <c r="H64" s="379"/>
      <c r="I64" s="379"/>
      <c r="J64" s="379"/>
      <c r="K64" s="379"/>
      <c r="L64" s="379"/>
      <c r="M64" s="379"/>
      <c r="N64" s="379"/>
      <c r="O64" s="379"/>
    </row>
    <row r="65" spans="1:9" ht="12.75" customHeight="1" x14ac:dyDescent="0.2">
      <c r="A65" s="290"/>
      <c r="B65" s="290"/>
      <c r="C65" s="290"/>
      <c r="D65" s="290"/>
      <c r="I65" s="290"/>
    </row>
    <row r="66" spans="1:9" ht="12.75" customHeight="1" x14ac:dyDescent="0.2">
      <c r="A66" s="290"/>
      <c r="B66" s="290"/>
      <c r="C66" s="290"/>
      <c r="D66" s="290"/>
      <c r="I66" s="290"/>
    </row>
    <row r="67" spans="1:9" ht="12.75" customHeight="1" x14ac:dyDescent="0.2">
      <c r="A67" s="290"/>
      <c r="B67" s="290"/>
      <c r="C67" s="290"/>
      <c r="D67" s="290"/>
      <c r="I67" s="290"/>
    </row>
    <row r="68" spans="1:9" ht="12.75" customHeight="1" x14ac:dyDescent="0.2">
      <c r="A68" s="290"/>
      <c r="B68" s="290"/>
      <c r="C68" s="290"/>
      <c r="D68" s="290"/>
      <c r="I68" s="290"/>
    </row>
    <row r="69" spans="1:9" ht="12.75" customHeight="1" x14ac:dyDescent="0.2">
      <c r="A69" s="290"/>
      <c r="B69" s="290"/>
      <c r="C69" s="290"/>
      <c r="D69" s="290"/>
      <c r="I69" s="290"/>
    </row>
  </sheetData>
  <mergeCells count="3">
    <mergeCell ref="D6:H6"/>
    <mergeCell ref="K6:O6"/>
    <mergeCell ref="A64:O64"/>
  </mergeCells>
  <pageMargins left="0.7" right="0.7" top="0.75" bottom="0.75" header="0.3" footer="0.3"/>
  <pageSetup paperSize="9" scale="56"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62"/>
  <sheetViews>
    <sheetView zoomScale="70" zoomScaleNormal="70" zoomScaleSheetLayoutView="70" workbookViewId="0">
      <pane ySplit="11" topLeftCell="A12" activePane="bottomLeft" state="frozen"/>
      <selection activeCell="B6" sqref="B6"/>
      <selection pane="bottomLeft" sqref="A1:P1"/>
    </sheetView>
  </sheetViews>
  <sheetFormatPr defaultRowHeight="12.75" customHeight="1" x14ac:dyDescent="0.2"/>
  <cols>
    <col min="1" max="1" customWidth="true" style="92" width="9.28515625" collapsed="false"/>
    <col min="2" max="2" bestFit="true" customWidth="true" style="92" width="15.0" collapsed="false"/>
    <col min="3" max="3" customWidth="true" style="92" width="11.5703125" collapsed="false"/>
    <col min="4" max="4" bestFit="true" customWidth="true" style="92" width="15.42578125" collapsed="false"/>
    <col min="5" max="5" customWidth="true" style="92" width="15.42578125" collapsed="false"/>
    <col min="6" max="6" bestFit="true" customWidth="true" style="92" width="17.0" collapsed="false"/>
    <col min="7" max="7" customWidth="true" style="92" width="11.0" collapsed="false"/>
    <col min="8" max="9" customWidth="true" style="92" width="12.140625" collapsed="false"/>
    <col min="10" max="10" customWidth="true" style="92" width="13.0" collapsed="false"/>
    <col min="11" max="11" bestFit="true" customWidth="true" style="92" width="17.140625" collapsed="false"/>
    <col min="12" max="12" bestFit="true" customWidth="true" style="92" width="10.28515625" collapsed="false"/>
    <col min="13" max="13" customWidth="true" style="92" width="12.42578125" collapsed="false"/>
    <col min="14" max="14" bestFit="true" customWidth="true" style="92" width="16.28515625" collapsed="false"/>
    <col min="15" max="15" bestFit="true" customWidth="true" style="92" width="11.140625" collapsed="false"/>
    <col min="16" max="16" bestFit="true" customWidth="true" style="92" width="13.140625" collapsed="false"/>
    <col min="17" max="17" customWidth="true" style="92" width="18.7109375" collapsed="false"/>
    <col min="18" max="16384" style="92" width="9.140625" collapsed="false"/>
  </cols>
  <sheetData>
    <row r="1" spans="1:17" s="229" customFormat="1" ht="56.25" customHeight="1" x14ac:dyDescent="0.2">
      <c r="A1" s="366" t="s">
        <v>265</v>
      </c>
      <c r="B1" s="367"/>
      <c r="C1" s="367"/>
      <c r="D1" s="367"/>
      <c r="E1" s="367"/>
      <c r="F1" s="367"/>
      <c r="G1" s="367"/>
      <c r="H1" s="367"/>
      <c r="I1" s="367"/>
      <c r="J1" s="367"/>
      <c r="K1" s="367"/>
      <c r="L1" s="367"/>
      <c r="M1" s="367"/>
      <c r="N1" s="367"/>
      <c r="O1" s="367"/>
      <c r="P1" s="367"/>
      <c r="Q1" s="185"/>
    </row>
    <row r="2" spans="1:17" s="229" customFormat="1" ht="9" customHeight="1" thickBot="1" x14ac:dyDescent="0.25">
      <c r="A2" s="193"/>
      <c r="B2" s="194"/>
      <c r="C2" s="194"/>
      <c r="D2" s="194"/>
      <c r="E2" s="194"/>
      <c r="F2" s="194"/>
      <c r="G2" s="194"/>
      <c r="H2" s="194"/>
      <c r="I2" s="194"/>
      <c r="J2" s="194"/>
      <c r="K2" s="194"/>
      <c r="L2" s="194"/>
      <c r="M2" s="194"/>
      <c r="N2" s="194"/>
      <c r="O2" s="194"/>
      <c r="P2" s="194"/>
      <c r="Q2" s="185"/>
    </row>
    <row r="3" spans="1:17" ht="23.25" customHeight="1" thickTop="1" thickBot="1" x14ac:dyDescent="0.35">
      <c r="A3" s="107"/>
      <c r="B3" s="380" t="s">
        <v>299</v>
      </c>
      <c r="C3" s="381"/>
      <c r="D3" s="381"/>
      <c r="E3" s="381"/>
      <c r="F3" s="381"/>
      <c r="G3" s="381"/>
      <c r="H3" s="381"/>
      <c r="I3" s="381"/>
      <c r="J3" s="381"/>
      <c r="K3" s="381"/>
      <c r="L3" s="381"/>
      <c r="M3" s="381"/>
      <c r="N3" s="381"/>
      <c r="O3" s="381"/>
      <c r="P3" s="382"/>
      <c r="Q3" s="106"/>
    </row>
    <row r="4" spans="1:17" ht="10.5" customHeight="1" thickTop="1" x14ac:dyDescent="0.3">
      <c r="A4" s="107"/>
      <c r="B4" s="291"/>
      <c r="C4" s="291"/>
      <c r="D4" s="291"/>
      <c r="E4" s="291"/>
      <c r="F4" s="291"/>
      <c r="G4" s="291"/>
      <c r="H4" s="291"/>
      <c r="I4" s="291"/>
      <c r="J4" s="291"/>
      <c r="K4" s="291"/>
      <c r="L4" s="291"/>
      <c r="M4" s="291"/>
      <c r="N4" s="291"/>
      <c r="O4" s="291"/>
      <c r="P4" s="291"/>
      <c r="Q4" s="106"/>
    </row>
    <row r="5" spans="1:17" ht="18" customHeight="1" thickBot="1" x14ac:dyDescent="0.3">
      <c r="A5" s="371" t="s">
        <v>296</v>
      </c>
      <c r="B5" s="371"/>
      <c r="C5" s="371"/>
      <c r="Q5" s="139" t="s">
        <v>268</v>
      </c>
    </row>
    <row r="6" spans="1:17" s="102" customFormat="1" ht="63.75" x14ac:dyDescent="0.2">
      <c r="A6" s="104"/>
      <c r="B6" s="104"/>
      <c r="C6" s="293" t="s">
        <v>102</v>
      </c>
      <c r="D6" s="271" t="s">
        <v>270</v>
      </c>
      <c r="E6" s="271" t="s">
        <v>21</v>
      </c>
      <c r="F6" s="210" t="s">
        <v>5</v>
      </c>
      <c r="G6" s="211"/>
      <c r="H6" s="211"/>
      <c r="I6" s="210"/>
      <c r="J6" s="210"/>
      <c r="K6" s="212" t="s">
        <v>0</v>
      </c>
      <c r="L6" s="210" t="s">
        <v>6</v>
      </c>
      <c r="M6" s="210"/>
      <c r="N6" s="210"/>
      <c r="O6" s="210"/>
      <c r="P6" s="210"/>
      <c r="Q6" s="289" t="s">
        <v>253</v>
      </c>
    </row>
    <row r="7" spans="1:17" s="102" customFormat="1" ht="61.5" customHeight="1" x14ac:dyDescent="0.2">
      <c r="A7" s="214"/>
      <c r="B7" s="214"/>
      <c r="C7" s="268"/>
      <c r="D7" s="268"/>
      <c r="E7" s="268" t="s">
        <v>10</v>
      </c>
      <c r="F7" s="268" t="s">
        <v>10</v>
      </c>
      <c r="G7" s="233" t="s">
        <v>20</v>
      </c>
      <c r="H7" s="233" t="s">
        <v>22</v>
      </c>
      <c r="I7" s="233" t="s">
        <v>36</v>
      </c>
      <c r="J7" s="233" t="s">
        <v>37</v>
      </c>
      <c r="K7" s="233" t="s">
        <v>10</v>
      </c>
      <c r="L7" s="233" t="s">
        <v>10</v>
      </c>
      <c r="M7" s="233" t="s">
        <v>23</v>
      </c>
      <c r="N7" s="233" t="s">
        <v>24</v>
      </c>
      <c r="O7" s="233" t="s">
        <v>25</v>
      </c>
      <c r="P7" s="233" t="s">
        <v>26</v>
      </c>
      <c r="Q7" s="215"/>
    </row>
    <row r="8" spans="1:17" s="102" customFormat="1" x14ac:dyDescent="0.2">
      <c r="A8" s="214"/>
      <c r="B8" s="214"/>
      <c r="C8" s="268"/>
      <c r="D8" s="268"/>
      <c r="E8" s="268"/>
      <c r="F8" s="268"/>
      <c r="G8" s="233"/>
      <c r="H8" s="233"/>
      <c r="I8" s="233"/>
      <c r="J8" s="233"/>
      <c r="K8" s="233"/>
      <c r="L8" s="233"/>
      <c r="M8" s="233"/>
      <c r="N8" s="233"/>
      <c r="O8" s="233"/>
      <c r="P8" s="233"/>
      <c r="Q8" s="215"/>
    </row>
    <row r="9" spans="1:17" s="102" customFormat="1" ht="13.5" thickBot="1" x14ac:dyDescent="0.25">
      <c r="A9" s="96" t="s">
        <v>45</v>
      </c>
      <c r="B9" s="216"/>
      <c r="C9" s="269" t="s">
        <v>247</v>
      </c>
      <c r="D9" s="292" t="s">
        <v>266</v>
      </c>
      <c r="E9" s="269" t="s">
        <v>46</v>
      </c>
      <c r="F9" s="269" t="s">
        <v>47</v>
      </c>
      <c r="G9" s="237" t="s">
        <v>40</v>
      </c>
      <c r="H9" s="237" t="s">
        <v>12</v>
      </c>
      <c r="I9" s="237" t="s">
        <v>14</v>
      </c>
      <c r="J9" s="237" t="s">
        <v>13</v>
      </c>
      <c r="K9" s="237" t="s">
        <v>31</v>
      </c>
      <c r="L9" s="237" t="s">
        <v>180</v>
      </c>
      <c r="M9" s="237" t="s">
        <v>48</v>
      </c>
      <c r="N9" s="237" t="s">
        <v>49</v>
      </c>
      <c r="O9" s="237" t="s">
        <v>50</v>
      </c>
      <c r="P9" s="237" t="s">
        <v>248</v>
      </c>
      <c r="Q9" s="217"/>
    </row>
    <row r="10" spans="1:17" ht="12.75" customHeight="1" x14ac:dyDescent="0.2">
      <c r="A10" s="207"/>
      <c r="B10" s="207"/>
      <c r="C10" s="270"/>
      <c r="D10" s="236"/>
      <c r="E10" s="236"/>
      <c r="F10" s="236"/>
      <c r="G10" s="236"/>
      <c r="H10" s="236"/>
      <c r="I10" s="236"/>
      <c r="J10" s="236"/>
      <c r="K10" s="236"/>
      <c r="L10" s="236"/>
      <c r="M10" s="236"/>
      <c r="N10" s="236"/>
      <c r="O10" s="236"/>
      <c r="P10" s="236"/>
      <c r="Q10" s="218"/>
    </row>
    <row r="11" spans="1:17" ht="12.75" customHeight="1" x14ac:dyDescent="0.2">
      <c r="A11" s="109" t="s">
        <v>271</v>
      </c>
      <c r="B11" s="213"/>
      <c r="C11" s="163">
        <v>1000</v>
      </c>
      <c r="D11" s="163">
        <v>993</v>
      </c>
      <c r="E11" s="163">
        <v>7</v>
      </c>
      <c r="F11" s="163">
        <v>138</v>
      </c>
      <c r="G11" s="163">
        <v>10</v>
      </c>
      <c r="H11" s="163">
        <v>100</v>
      </c>
      <c r="I11" s="163">
        <v>17</v>
      </c>
      <c r="J11" s="163">
        <v>10</v>
      </c>
      <c r="K11" s="163">
        <v>60</v>
      </c>
      <c r="L11" s="163">
        <v>796</v>
      </c>
      <c r="M11" s="163">
        <v>134</v>
      </c>
      <c r="N11" s="163">
        <v>106</v>
      </c>
      <c r="O11" s="163">
        <v>335</v>
      </c>
      <c r="P11" s="163">
        <v>221</v>
      </c>
      <c r="Q11" s="164"/>
    </row>
    <row r="12" spans="1:17" ht="27" customHeight="1" x14ac:dyDescent="0.2">
      <c r="A12" s="109" t="s">
        <v>267</v>
      </c>
      <c r="B12" s="213"/>
      <c r="C12" s="163" t="s">
        <v>103</v>
      </c>
      <c r="D12" s="163" t="s">
        <v>70</v>
      </c>
      <c r="E12" s="163" t="s">
        <v>51</v>
      </c>
      <c r="F12" s="163" t="s">
        <v>52</v>
      </c>
      <c r="G12" s="163" t="s">
        <v>53</v>
      </c>
      <c r="H12" s="163" t="s">
        <v>54</v>
      </c>
      <c r="I12" s="163" t="s">
        <v>55</v>
      </c>
      <c r="J12" s="163" t="s">
        <v>56</v>
      </c>
      <c r="K12" s="163" t="s">
        <v>57</v>
      </c>
      <c r="L12" s="163" t="s">
        <v>58</v>
      </c>
      <c r="M12" s="163" t="s">
        <v>59</v>
      </c>
      <c r="N12" s="163" t="s">
        <v>60</v>
      </c>
      <c r="O12" s="163" t="s">
        <v>61</v>
      </c>
      <c r="P12" s="163" t="s">
        <v>62</v>
      </c>
      <c r="Q12" s="164" t="s">
        <v>272</v>
      </c>
    </row>
    <row r="13" spans="1:17" ht="12.75" customHeight="1" x14ac:dyDescent="0.2">
      <c r="C13" s="165"/>
      <c r="D13" s="165"/>
      <c r="E13" s="165"/>
      <c r="F13" s="165"/>
      <c r="G13" s="165"/>
      <c r="H13" s="165"/>
      <c r="I13" s="165"/>
      <c r="J13" s="165"/>
      <c r="K13" s="165"/>
      <c r="L13" s="165"/>
      <c r="M13" s="165"/>
      <c r="N13" s="165"/>
      <c r="O13" s="165"/>
      <c r="P13" s="165"/>
      <c r="Q13" s="166"/>
    </row>
    <row r="14" spans="1:17" ht="12.75" customHeight="1" x14ac:dyDescent="0.2">
      <c r="A14" s="128">
        <v>1998</v>
      </c>
      <c r="C14" s="167">
        <v>70.7</v>
      </c>
      <c r="D14" s="167">
        <v>69.7</v>
      </c>
      <c r="E14" s="167">
        <v>85.9</v>
      </c>
      <c r="F14" s="167">
        <v>109.3</v>
      </c>
      <c r="G14" s="167">
        <v>216.1</v>
      </c>
      <c r="H14" s="167">
        <v>102.2</v>
      </c>
      <c r="I14" s="167">
        <v>90.5</v>
      </c>
      <c r="J14" s="167">
        <v>70.900000000000006</v>
      </c>
      <c r="K14" s="167">
        <v>78.400000000000006</v>
      </c>
      <c r="L14" s="167">
        <v>64.599999999999994</v>
      </c>
      <c r="M14" s="167">
        <v>71.7</v>
      </c>
      <c r="N14" s="167">
        <v>53.3</v>
      </c>
      <c r="O14" s="167">
        <v>58.3</v>
      </c>
      <c r="P14" s="312">
        <v>77.5</v>
      </c>
      <c r="Q14" s="167">
        <v>79.400000000000006</v>
      </c>
    </row>
    <row r="15" spans="1:17" ht="12.75" customHeight="1" x14ac:dyDescent="0.2">
      <c r="A15" s="128">
        <v>1999</v>
      </c>
      <c r="C15" s="167">
        <v>73</v>
      </c>
      <c r="D15" s="167">
        <v>72</v>
      </c>
      <c r="E15" s="167">
        <v>91.4</v>
      </c>
      <c r="F15" s="167">
        <v>110.4</v>
      </c>
      <c r="G15" s="167">
        <v>223.2</v>
      </c>
      <c r="H15" s="167">
        <v>102.7</v>
      </c>
      <c r="I15" s="167">
        <v>94.6</v>
      </c>
      <c r="J15" s="167">
        <v>71.400000000000006</v>
      </c>
      <c r="K15" s="167">
        <v>79.3</v>
      </c>
      <c r="L15" s="167">
        <v>67.2</v>
      </c>
      <c r="M15" s="167">
        <v>72.599999999999994</v>
      </c>
      <c r="N15" s="167">
        <v>59.5</v>
      </c>
      <c r="O15" s="167">
        <v>60.7</v>
      </c>
      <c r="P15" s="312">
        <v>79.3</v>
      </c>
      <c r="Q15" s="167">
        <v>81.599999999999994</v>
      </c>
    </row>
    <row r="16" spans="1:17" ht="12.75" customHeight="1" x14ac:dyDescent="0.2">
      <c r="A16" s="128">
        <v>2000</v>
      </c>
      <c r="C16" s="167">
        <v>75.5</v>
      </c>
      <c r="D16" s="167">
        <v>74.599999999999994</v>
      </c>
      <c r="E16" s="167">
        <v>92.6</v>
      </c>
      <c r="F16" s="167">
        <v>112.4</v>
      </c>
      <c r="G16" s="167">
        <v>215.5</v>
      </c>
      <c r="H16" s="167">
        <v>105</v>
      </c>
      <c r="I16" s="167">
        <v>98.9</v>
      </c>
      <c r="J16" s="167">
        <v>72.3</v>
      </c>
      <c r="K16" s="167">
        <v>80</v>
      </c>
      <c r="L16" s="167">
        <v>70</v>
      </c>
      <c r="M16" s="167">
        <v>72</v>
      </c>
      <c r="N16" s="167">
        <v>67.599999999999994</v>
      </c>
      <c r="O16" s="167">
        <v>63.2</v>
      </c>
      <c r="P16" s="312">
        <v>81.2</v>
      </c>
      <c r="Q16" s="167">
        <v>84.2</v>
      </c>
    </row>
    <row r="17" spans="1:17" ht="12.75" customHeight="1" x14ac:dyDescent="0.2">
      <c r="A17" s="128">
        <v>2001</v>
      </c>
      <c r="C17" s="167">
        <v>77.599999999999994</v>
      </c>
      <c r="D17" s="167">
        <v>76.7</v>
      </c>
      <c r="E17" s="167">
        <v>87.3</v>
      </c>
      <c r="F17" s="167">
        <v>110.7</v>
      </c>
      <c r="G17" s="167">
        <v>204.4</v>
      </c>
      <c r="H17" s="167">
        <v>103.4</v>
      </c>
      <c r="I17" s="167">
        <v>102.4</v>
      </c>
      <c r="J17" s="167">
        <v>73</v>
      </c>
      <c r="K17" s="167">
        <v>81.5</v>
      </c>
      <c r="L17" s="167">
        <v>72.599999999999994</v>
      </c>
      <c r="M17" s="167">
        <v>75.099999999999994</v>
      </c>
      <c r="N17" s="167">
        <v>70.7</v>
      </c>
      <c r="O17" s="167">
        <v>65.900000000000006</v>
      </c>
      <c r="P17" s="312">
        <v>82.9</v>
      </c>
      <c r="Q17" s="167">
        <v>86.2</v>
      </c>
    </row>
    <row r="18" spans="1:17" ht="12.75" customHeight="1" x14ac:dyDescent="0.2">
      <c r="A18" s="128">
        <v>2002</v>
      </c>
      <c r="C18" s="167">
        <v>79.599999999999994</v>
      </c>
      <c r="D18" s="167">
        <v>78.400000000000006</v>
      </c>
      <c r="E18" s="167">
        <v>98.6</v>
      </c>
      <c r="F18" s="167">
        <v>109.2</v>
      </c>
      <c r="G18" s="167">
        <v>203.3</v>
      </c>
      <c r="H18" s="167">
        <v>101.2</v>
      </c>
      <c r="I18" s="167">
        <v>103.2</v>
      </c>
      <c r="J18" s="167">
        <v>76.400000000000006</v>
      </c>
      <c r="K18" s="167">
        <v>86.1</v>
      </c>
      <c r="L18" s="167">
        <v>74.5</v>
      </c>
      <c r="M18" s="167">
        <v>78.8</v>
      </c>
      <c r="N18" s="167">
        <v>72.400000000000006</v>
      </c>
      <c r="O18" s="167">
        <v>66.900000000000006</v>
      </c>
      <c r="P18" s="312">
        <v>85.4</v>
      </c>
      <c r="Q18" s="167">
        <v>88</v>
      </c>
    </row>
    <row r="19" spans="1:17" ht="12.75" customHeight="1" x14ac:dyDescent="0.2">
      <c r="A19" s="128">
        <v>2003</v>
      </c>
      <c r="C19" s="167">
        <v>82.2</v>
      </c>
      <c r="D19" s="167">
        <v>81.3</v>
      </c>
      <c r="E19" s="167">
        <v>94.4</v>
      </c>
      <c r="F19" s="167">
        <v>108.5</v>
      </c>
      <c r="G19" s="167">
        <v>192.5</v>
      </c>
      <c r="H19" s="167">
        <v>100.7</v>
      </c>
      <c r="I19" s="167">
        <v>105.1</v>
      </c>
      <c r="J19" s="167">
        <v>80.400000000000006</v>
      </c>
      <c r="K19" s="167">
        <v>90.3</v>
      </c>
      <c r="L19" s="167">
        <v>77.7</v>
      </c>
      <c r="M19" s="167">
        <v>80.8</v>
      </c>
      <c r="N19" s="167">
        <v>76.2</v>
      </c>
      <c r="O19" s="167">
        <v>70.7</v>
      </c>
      <c r="P19" s="312">
        <v>87.7</v>
      </c>
      <c r="Q19" s="167">
        <v>90.5</v>
      </c>
    </row>
    <row r="20" spans="1:17" ht="12.75" customHeight="1" x14ac:dyDescent="0.2">
      <c r="A20" s="128">
        <v>2004</v>
      </c>
      <c r="C20" s="167">
        <v>84.2</v>
      </c>
      <c r="D20" s="167">
        <v>83.2</v>
      </c>
      <c r="E20" s="167">
        <v>92.2</v>
      </c>
      <c r="F20" s="167">
        <v>109.2</v>
      </c>
      <c r="G20" s="167">
        <v>178.4</v>
      </c>
      <c r="H20" s="167">
        <v>102.5</v>
      </c>
      <c r="I20" s="167">
        <v>106.7</v>
      </c>
      <c r="J20" s="167">
        <v>81.7</v>
      </c>
      <c r="K20" s="167">
        <v>95.1</v>
      </c>
      <c r="L20" s="167">
        <v>79.400000000000006</v>
      </c>
      <c r="M20" s="167">
        <v>83.1</v>
      </c>
      <c r="N20" s="167">
        <v>78.400000000000006</v>
      </c>
      <c r="O20" s="167">
        <v>72.7</v>
      </c>
      <c r="P20" s="312">
        <v>88.3</v>
      </c>
      <c r="Q20" s="167">
        <v>92.2</v>
      </c>
    </row>
    <row r="21" spans="1:17" ht="12.75" customHeight="1" x14ac:dyDescent="0.2">
      <c r="A21" s="128">
        <v>2005</v>
      </c>
      <c r="C21" s="167">
        <v>86.8</v>
      </c>
      <c r="D21" s="167">
        <v>86.2</v>
      </c>
      <c r="E21" s="167">
        <v>99.5</v>
      </c>
      <c r="F21" s="167">
        <v>108.5</v>
      </c>
      <c r="G21" s="167">
        <v>164.6</v>
      </c>
      <c r="H21" s="167">
        <v>102.5</v>
      </c>
      <c r="I21" s="167">
        <v>106.5</v>
      </c>
      <c r="J21" s="167">
        <v>85.5</v>
      </c>
      <c r="K21" s="167">
        <v>92.8</v>
      </c>
      <c r="L21" s="167">
        <v>83</v>
      </c>
      <c r="M21" s="167">
        <v>83</v>
      </c>
      <c r="N21" s="167">
        <v>82.5</v>
      </c>
      <c r="O21" s="167">
        <v>77.400000000000006</v>
      </c>
      <c r="P21" s="312">
        <v>92.4</v>
      </c>
      <c r="Q21" s="167">
        <v>94.3</v>
      </c>
    </row>
    <row r="22" spans="1:17" ht="12.75" customHeight="1" x14ac:dyDescent="0.2">
      <c r="A22" s="128">
        <v>2006</v>
      </c>
      <c r="C22" s="167">
        <v>89</v>
      </c>
      <c r="D22" s="167">
        <v>88.5</v>
      </c>
      <c r="E22" s="167">
        <v>93.5</v>
      </c>
      <c r="F22" s="167">
        <v>109.2</v>
      </c>
      <c r="G22" s="167">
        <v>155.4</v>
      </c>
      <c r="H22" s="167">
        <v>104.7</v>
      </c>
      <c r="I22" s="167">
        <v>106.1</v>
      </c>
      <c r="J22" s="167">
        <v>83.7</v>
      </c>
      <c r="K22" s="167">
        <v>93.5</v>
      </c>
      <c r="L22" s="167">
        <v>85.6</v>
      </c>
      <c r="M22" s="167">
        <v>86</v>
      </c>
      <c r="N22" s="167">
        <v>84</v>
      </c>
      <c r="O22" s="167">
        <v>81</v>
      </c>
      <c r="P22" s="312">
        <v>93.3</v>
      </c>
      <c r="Q22" s="167">
        <v>96.1</v>
      </c>
    </row>
    <row r="23" spans="1:17" ht="12.75" customHeight="1" x14ac:dyDescent="0.2">
      <c r="A23" s="128">
        <v>2007</v>
      </c>
      <c r="C23" s="167">
        <v>91.3</v>
      </c>
      <c r="D23" s="167">
        <v>90.8</v>
      </c>
      <c r="E23" s="167">
        <v>90.2</v>
      </c>
      <c r="F23" s="167">
        <v>109.5</v>
      </c>
      <c r="G23" s="167">
        <v>150.30000000000001</v>
      </c>
      <c r="H23" s="167">
        <v>105.3</v>
      </c>
      <c r="I23" s="167">
        <v>106.9</v>
      </c>
      <c r="J23" s="167">
        <v>87.3</v>
      </c>
      <c r="K23" s="167">
        <v>95.5</v>
      </c>
      <c r="L23" s="167">
        <v>88.2</v>
      </c>
      <c r="M23" s="167">
        <v>89.3</v>
      </c>
      <c r="N23" s="167">
        <v>87.7</v>
      </c>
      <c r="O23" s="167">
        <v>85.1</v>
      </c>
      <c r="P23" s="312">
        <v>92.3</v>
      </c>
      <c r="Q23" s="167">
        <v>97.7</v>
      </c>
    </row>
    <row r="24" spans="1:17" ht="12.75" customHeight="1" x14ac:dyDescent="0.2">
      <c r="A24" s="128">
        <v>2008</v>
      </c>
      <c r="C24" s="167">
        <v>91</v>
      </c>
      <c r="D24" s="167">
        <v>90.7</v>
      </c>
      <c r="E24" s="167">
        <v>96.4</v>
      </c>
      <c r="F24" s="167">
        <v>106.8</v>
      </c>
      <c r="G24" s="167">
        <v>141.30000000000001</v>
      </c>
      <c r="H24" s="167">
        <v>102.4</v>
      </c>
      <c r="I24" s="167">
        <v>108.9</v>
      </c>
      <c r="J24" s="167">
        <v>90.1</v>
      </c>
      <c r="K24" s="167">
        <v>93</v>
      </c>
      <c r="L24" s="167">
        <v>88.6</v>
      </c>
      <c r="M24" s="167">
        <v>86.6</v>
      </c>
      <c r="N24" s="167">
        <v>88</v>
      </c>
      <c r="O24" s="167">
        <v>86.3</v>
      </c>
      <c r="P24" s="312">
        <v>93.5</v>
      </c>
      <c r="Q24" s="167">
        <v>96.6</v>
      </c>
    </row>
    <row r="25" spans="1:17" ht="12.75" customHeight="1" x14ac:dyDescent="0.2">
      <c r="A25" s="128">
        <v>2009</v>
      </c>
      <c r="C25" s="167">
        <v>87.1</v>
      </c>
      <c r="D25" s="167">
        <v>86.8</v>
      </c>
      <c r="E25" s="167">
        <v>90.6</v>
      </c>
      <c r="F25" s="167">
        <v>97.3</v>
      </c>
      <c r="G25" s="167">
        <v>128</v>
      </c>
      <c r="H25" s="167">
        <v>92.8</v>
      </c>
      <c r="I25" s="167">
        <v>106.4</v>
      </c>
      <c r="J25" s="167">
        <v>81.400000000000006</v>
      </c>
      <c r="K25" s="167">
        <v>80.7</v>
      </c>
      <c r="L25" s="167">
        <v>86.1</v>
      </c>
      <c r="M25" s="167">
        <v>81.7</v>
      </c>
      <c r="N25" s="167">
        <v>82.2</v>
      </c>
      <c r="O25" s="167">
        <v>83.9</v>
      </c>
      <c r="P25" s="312">
        <v>94.1</v>
      </c>
      <c r="Q25" s="167">
        <v>91.9</v>
      </c>
    </row>
    <row r="26" spans="1:17" ht="12.75" customHeight="1" x14ac:dyDescent="0.2">
      <c r="A26" s="128">
        <v>2010</v>
      </c>
      <c r="C26" s="167">
        <v>88.6</v>
      </c>
      <c r="D26" s="167">
        <v>88.5</v>
      </c>
      <c r="E26" s="167">
        <v>90.2</v>
      </c>
      <c r="F26" s="167">
        <v>100.4</v>
      </c>
      <c r="G26" s="167">
        <v>123.7</v>
      </c>
      <c r="H26" s="167">
        <v>97.1</v>
      </c>
      <c r="I26" s="167">
        <v>110.7</v>
      </c>
      <c r="J26" s="167">
        <v>82.6</v>
      </c>
      <c r="K26" s="167">
        <v>87.6</v>
      </c>
      <c r="L26" s="167">
        <v>87.1</v>
      </c>
      <c r="M26" s="167">
        <v>82.7</v>
      </c>
      <c r="N26" s="167">
        <v>85.1</v>
      </c>
      <c r="O26" s="167">
        <v>84.8</v>
      </c>
      <c r="P26" s="312">
        <v>94.5</v>
      </c>
      <c r="Q26" s="167">
        <v>92.7</v>
      </c>
    </row>
    <row r="27" spans="1:17" ht="12.75" customHeight="1" x14ac:dyDescent="0.2">
      <c r="A27" s="128">
        <v>2011</v>
      </c>
      <c r="C27" s="167">
        <v>90.1</v>
      </c>
      <c r="D27" s="167">
        <v>90</v>
      </c>
      <c r="E27" s="167">
        <v>100</v>
      </c>
      <c r="F27" s="167">
        <v>99.8</v>
      </c>
      <c r="G27" s="167">
        <v>106.1</v>
      </c>
      <c r="H27" s="167">
        <v>99.2</v>
      </c>
      <c r="I27" s="167">
        <v>104.2</v>
      </c>
      <c r="J27" s="167">
        <v>87.3</v>
      </c>
      <c r="K27" s="167">
        <v>89.5</v>
      </c>
      <c r="L27" s="167">
        <v>88.6</v>
      </c>
      <c r="M27" s="167">
        <v>84</v>
      </c>
      <c r="N27" s="167">
        <v>87.2</v>
      </c>
      <c r="O27" s="167">
        <v>86.8</v>
      </c>
      <c r="P27" s="312">
        <v>94.9</v>
      </c>
      <c r="Q27" s="167">
        <v>93.4</v>
      </c>
    </row>
    <row r="28" spans="1:17" ht="12.75" customHeight="1" x14ac:dyDescent="0.2">
      <c r="A28" s="128">
        <v>2012</v>
      </c>
      <c r="C28" s="167">
        <v>91.4</v>
      </c>
      <c r="D28" s="167">
        <v>91.3</v>
      </c>
      <c r="E28" s="167">
        <v>93.1</v>
      </c>
      <c r="F28" s="167">
        <v>97.1</v>
      </c>
      <c r="G28" s="167">
        <v>94.5</v>
      </c>
      <c r="H28" s="167">
        <v>97.8</v>
      </c>
      <c r="I28" s="167">
        <v>103.2</v>
      </c>
      <c r="J28" s="167">
        <v>87.2</v>
      </c>
      <c r="K28" s="167">
        <v>83.4</v>
      </c>
      <c r="L28" s="167">
        <v>90.9</v>
      </c>
      <c r="M28" s="167">
        <v>85.3</v>
      </c>
      <c r="N28" s="167">
        <v>88.8</v>
      </c>
      <c r="O28" s="167">
        <v>90.1</v>
      </c>
      <c r="P28" s="312">
        <v>96.7</v>
      </c>
      <c r="Q28" s="167">
        <v>94.2</v>
      </c>
    </row>
    <row r="29" spans="1:17" ht="12.75" customHeight="1" x14ac:dyDescent="0.2">
      <c r="A29" s="128">
        <v>2013</v>
      </c>
      <c r="C29" s="167">
        <v>93.2</v>
      </c>
      <c r="D29" s="167">
        <v>92.6</v>
      </c>
      <c r="E29" s="167">
        <v>93.5</v>
      </c>
      <c r="F29" s="167">
        <v>96.4</v>
      </c>
      <c r="G29" s="167">
        <v>91.8</v>
      </c>
      <c r="H29" s="167">
        <v>96.8</v>
      </c>
      <c r="I29" s="167">
        <v>103.1</v>
      </c>
      <c r="J29" s="167">
        <v>90.9</v>
      </c>
      <c r="K29" s="167">
        <v>84.6</v>
      </c>
      <c r="L29" s="167">
        <v>92.6</v>
      </c>
      <c r="M29" s="167">
        <v>88.3</v>
      </c>
      <c r="N29" s="167">
        <v>90.4</v>
      </c>
      <c r="O29" s="167">
        <v>92.2</v>
      </c>
      <c r="P29" s="312">
        <v>97</v>
      </c>
      <c r="Q29" s="167">
        <v>95.5</v>
      </c>
    </row>
    <row r="30" spans="1:17" ht="12.75" customHeight="1" x14ac:dyDescent="0.2">
      <c r="A30" s="128">
        <v>2014</v>
      </c>
      <c r="C30" s="167">
        <v>96</v>
      </c>
      <c r="D30" s="167">
        <v>95.8</v>
      </c>
      <c r="E30" s="167">
        <v>104.9</v>
      </c>
      <c r="F30" s="167">
        <v>97.9</v>
      </c>
      <c r="G30" s="167">
        <v>92.3</v>
      </c>
      <c r="H30" s="167">
        <v>99.6</v>
      </c>
      <c r="I30" s="167">
        <v>96.9</v>
      </c>
      <c r="J30" s="167">
        <v>91.5</v>
      </c>
      <c r="K30" s="167">
        <v>92</v>
      </c>
      <c r="L30" s="167">
        <v>95.5</v>
      </c>
      <c r="M30" s="167">
        <v>92.2</v>
      </c>
      <c r="N30" s="167">
        <v>92.9</v>
      </c>
      <c r="O30" s="167">
        <v>95.5</v>
      </c>
      <c r="P30" s="312">
        <v>99.1</v>
      </c>
      <c r="Q30" s="167">
        <v>97.6</v>
      </c>
    </row>
    <row r="31" spans="1:17" ht="12.75" customHeight="1" x14ac:dyDescent="0.2">
      <c r="A31" s="128">
        <v>2015</v>
      </c>
      <c r="C31" s="167">
        <v>98.2</v>
      </c>
      <c r="D31" s="167">
        <v>98.2</v>
      </c>
      <c r="E31" s="167">
        <v>106</v>
      </c>
      <c r="F31" s="167">
        <v>99</v>
      </c>
      <c r="G31" s="167">
        <v>99.7</v>
      </c>
      <c r="H31" s="167">
        <v>99.6</v>
      </c>
      <c r="I31" s="167">
        <v>97.9</v>
      </c>
      <c r="J31" s="167">
        <v>94.7</v>
      </c>
      <c r="K31" s="167">
        <v>96.1</v>
      </c>
      <c r="L31" s="167">
        <v>98.1</v>
      </c>
      <c r="M31" s="167">
        <v>96.3</v>
      </c>
      <c r="N31" s="167">
        <v>96.7</v>
      </c>
      <c r="O31" s="167">
        <v>98</v>
      </c>
      <c r="P31" s="312">
        <v>100</v>
      </c>
      <c r="Q31" s="167">
        <v>99.1</v>
      </c>
    </row>
    <row r="32" spans="1:17" ht="12.75" customHeight="1" x14ac:dyDescent="0.2">
      <c r="A32" s="128">
        <v>2016</v>
      </c>
      <c r="C32" s="167">
        <v>100</v>
      </c>
      <c r="D32" s="167">
        <v>100</v>
      </c>
      <c r="E32" s="167">
        <v>100</v>
      </c>
      <c r="F32" s="167">
        <v>100</v>
      </c>
      <c r="G32" s="167">
        <v>100</v>
      </c>
      <c r="H32" s="167">
        <v>100</v>
      </c>
      <c r="I32" s="167">
        <v>100</v>
      </c>
      <c r="J32" s="167">
        <v>100</v>
      </c>
      <c r="K32" s="167">
        <v>100</v>
      </c>
      <c r="L32" s="167">
        <v>100</v>
      </c>
      <c r="M32" s="167">
        <v>100</v>
      </c>
      <c r="N32" s="167">
        <v>100</v>
      </c>
      <c r="O32" s="167">
        <v>100</v>
      </c>
      <c r="P32" s="312">
        <v>100</v>
      </c>
      <c r="Q32" s="167">
        <v>100</v>
      </c>
    </row>
    <row r="33" spans="1:17" ht="12.75" customHeight="1" x14ac:dyDescent="0.2">
      <c r="A33" s="128">
        <v>2017</v>
      </c>
      <c r="C33" s="167">
        <v>101.8</v>
      </c>
      <c r="D33" s="167">
        <v>102.1</v>
      </c>
      <c r="E33" s="167">
        <v>103</v>
      </c>
      <c r="F33" s="167">
        <v>101.8</v>
      </c>
      <c r="G33" s="167">
        <v>99.4</v>
      </c>
      <c r="H33" s="167">
        <v>102.5</v>
      </c>
      <c r="I33" s="167">
        <v>98.4</v>
      </c>
      <c r="J33" s="167">
        <v>103.4</v>
      </c>
      <c r="K33" s="167">
        <v>107.1</v>
      </c>
      <c r="L33" s="167">
        <v>102.1</v>
      </c>
      <c r="M33" s="167">
        <v>102.2</v>
      </c>
      <c r="N33" s="167">
        <v>104.9</v>
      </c>
      <c r="O33" s="167">
        <v>102.2</v>
      </c>
      <c r="P33" s="312">
        <v>100.6</v>
      </c>
      <c r="Q33" s="167">
        <v>101.2</v>
      </c>
    </row>
    <row r="34" spans="1:17" ht="12.75" customHeight="1" x14ac:dyDescent="0.2">
      <c r="A34" s="128">
        <v>2018</v>
      </c>
      <c r="C34" s="167">
        <v>103.2</v>
      </c>
      <c r="D34" s="167">
        <v>103.5</v>
      </c>
      <c r="E34" s="167">
        <v>100.6</v>
      </c>
      <c r="F34" s="167">
        <v>102.6</v>
      </c>
      <c r="G34" s="167">
        <v>103.7</v>
      </c>
      <c r="H34" s="167">
        <v>103.4</v>
      </c>
      <c r="I34" s="167">
        <v>97.9</v>
      </c>
      <c r="J34" s="167">
        <v>101.9</v>
      </c>
      <c r="K34" s="167">
        <v>107.4</v>
      </c>
      <c r="L34" s="167">
        <v>103.9</v>
      </c>
      <c r="M34" s="167">
        <v>105.1</v>
      </c>
      <c r="N34" s="167">
        <v>108.9</v>
      </c>
      <c r="O34" s="167">
        <v>103.8</v>
      </c>
      <c r="P34" s="312">
        <v>100.9</v>
      </c>
      <c r="Q34" s="167">
        <v>102</v>
      </c>
    </row>
    <row r="35" spans="1:17" ht="12.75" customHeight="1" x14ac:dyDescent="0.2">
      <c r="A35" s="128"/>
      <c r="C35" s="167"/>
      <c r="D35" s="313"/>
      <c r="E35" s="167"/>
      <c r="F35" s="313"/>
      <c r="G35" s="167"/>
      <c r="H35" s="313"/>
      <c r="I35" s="313"/>
      <c r="J35" s="313"/>
      <c r="K35" s="313"/>
      <c r="L35" s="313"/>
      <c r="M35" s="313"/>
      <c r="N35" s="313"/>
      <c r="O35" s="313"/>
      <c r="P35" s="313"/>
      <c r="Q35" s="314"/>
    </row>
    <row r="36" spans="1:17" ht="12.75" customHeight="1" x14ac:dyDescent="0.2">
      <c r="A36" s="128" t="s">
        <v>18</v>
      </c>
      <c r="C36" s="167"/>
      <c r="D36" s="167"/>
      <c r="E36" s="167"/>
      <c r="F36" s="167"/>
      <c r="G36" s="167"/>
      <c r="H36" s="167"/>
      <c r="I36" s="167"/>
      <c r="J36" s="167"/>
      <c r="K36" s="167"/>
      <c r="L36" s="167"/>
      <c r="M36" s="167"/>
      <c r="N36" s="167"/>
      <c r="O36" s="167"/>
      <c r="P36" s="167"/>
      <c r="Q36" s="315"/>
    </row>
    <row r="37" spans="1:17" ht="26.25" customHeight="1" x14ac:dyDescent="0.2">
      <c r="A37" s="128">
        <v>1998</v>
      </c>
      <c r="B37" s="92" t="s">
        <v>3</v>
      </c>
      <c r="C37" s="167">
        <v>69.8</v>
      </c>
      <c r="D37" s="167">
        <v>68.599999999999994</v>
      </c>
      <c r="E37" s="167">
        <v>85.2</v>
      </c>
      <c r="F37" s="167">
        <v>109.6</v>
      </c>
      <c r="G37" s="167">
        <v>213.6</v>
      </c>
      <c r="H37" s="167">
        <v>102.9</v>
      </c>
      <c r="I37" s="167">
        <v>88.1</v>
      </c>
      <c r="J37" s="167">
        <v>72.099999999999994</v>
      </c>
      <c r="K37" s="167">
        <v>79.900000000000006</v>
      </c>
      <c r="L37" s="167">
        <v>63.1</v>
      </c>
      <c r="M37" s="167">
        <v>70.099999999999994</v>
      </c>
      <c r="N37" s="167">
        <v>50.9</v>
      </c>
      <c r="O37" s="167">
        <v>57</v>
      </c>
      <c r="P37" s="312">
        <v>76.5</v>
      </c>
      <c r="Q37" s="167">
        <v>78.5</v>
      </c>
    </row>
    <row r="38" spans="1:17" ht="12.75" customHeight="1" x14ac:dyDescent="0.2">
      <c r="A38" s="128"/>
      <c r="B38" s="92" t="s">
        <v>4</v>
      </c>
      <c r="C38" s="167">
        <v>70.400000000000006</v>
      </c>
      <c r="D38" s="167">
        <v>69.400000000000006</v>
      </c>
      <c r="E38" s="167">
        <v>85.9</v>
      </c>
      <c r="F38" s="167">
        <v>109.5</v>
      </c>
      <c r="G38" s="167">
        <v>216.5</v>
      </c>
      <c r="H38" s="167">
        <v>102.5</v>
      </c>
      <c r="I38" s="167">
        <v>89.8</v>
      </c>
      <c r="J38" s="167">
        <v>71.3</v>
      </c>
      <c r="K38" s="167">
        <v>77.599999999999994</v>
      </c>
      <c r="L38" s="167">
        <v>64.2</v>
      </c>
      <c r="M38" s="167">
        <v>71</v>
      </c>
      <c r="N38" s="167">
        <v>52.7</v>
      </c>
      <c r="O38" s="167">
        <v>58.3</v>
      </c>
      <c r="P38" s="312">
        <v>77</v>
      </c>
      <c r="Q38" s="167">
        <v>79.099999999999994</v>
      </c>
    </row>
    <row r="39" spans="1:17" ht="12.75" customHeight="1" x14ac:dyDescent="0.2">
      <c r="A39" s="128"/>
      <c r="B39" s="92" t="s">
        <v>1</v>
      </c>
      <c r="C39" s="167">
        <v>71</v>
      </c>
      <c r="D39" s="167">
        <v>70.099999999999994</v>
      </c>
      <c r="E39" s="167">
        <v>86.1</v>
      </c>
      <c r="F39" s="167">
        <v>109</v>
      </c>
      <c r="G39" s="167">
        <v>214.9</v>
      </c>
      <c r="H39" s="167">
        <v>102</v>
      </c>
      <c r="I39" s="167">
        <v>91.7</v>
      </c>
      <c r="J39" s="167">
        <v>69.5</v>
      </c>
      <c r="K39" s="167">
        <v>77.599999999999994</v>
      </c>
      <c r="L39" s="167">
        <v>65.099999999999994</v>
      </c>
      <c r="M39" s="167">
        <v>72.400000000000006</v>
      </c>
      <c r="N39" s="167">
        <v>53.9</v>
      </c>
      <c r="O39" s="167">
        <v>58.8</v>
      </c>
      <c r="P39" s="312">
        <v>78</v>
      </c>
      <c r="Q39" s="167">
        <v>79.599999999999994</v>
      </c>
    </row>
    <row r="40" spans="1:17" ht="12.75" customHeight="1" x14ac:dyDescent="0.2">
      <c r="A40" s="128"/>
      <c r="B40" s="92" t="s">
        <v>2</v>
      </c>
      <c r="C40" s="167">
        <v>71.599999999999994</v>
      </c>
      <c r="D40" s="167">
        <v>70.7</v>
      </c>
      <c r="E40" s="167">
        <v>86.4</v>
      </c>
      <c r="F40" s="167">
        <v>108.9</v>
      </c>
      <c r="G40" s="167">
        <v>219.6</v>
      </c>
      <c r="H40" s="167">
        <v>101.4</v>
      </c>
      <c r="I40" s="167">
        <v>92.5</v>
      </c>
      <c r="J40" s="167">
        <v>70.7</v>
      </c>
      <c r="K40" s="167">
        <v>78.400000000000006</v>
      </c>
      <c r="L40" s="167">
        <v>65.900000000000006</v>
      </c>
      <c r="M40" s="167">
        <v>73.599999999999994</v>
      </c>
      <c r="N40" s="167">
        <v>55.9</v>
      </c>
      <c r="O40" s="167">
        <v>59.1</v>
      </c>
      <c r="P40" s="312">
        <v>78.5</v>
      </c>
      <c r="Q40" s="167">
        <v>80.3</v>
      </c>
    </row>
    <row r="41" spans="1:17" ht="26.25" customHeight="1" x14ac:dyDescent="0.2">
      <c r="A41" s="128">
        <v>1999</v>
      </c>
      <c r="B41" s="92" t="s">
        <v>3</v>
      </c>
      <c r="C41" s="167">
        <v>72</v>
      </c>
      <c r="D41" s="167">
        <v>70.900000000000006</v>
      </c>
      <c r="E41" s="167">
        <v>90.6</v>
      </c>
      <c r="F41" s="167">
        <v>108.9</v>
      </c>
      <c r="G41" s="167">
        <v>222.6</v>
      </c>
      <c r="H41" s="167">
        <v>101.3</v>
      </c>
      <c r="I41" s="167">
        <v>92.8</v>
      </c>
      <c r="J41" s="167">
        <v>69.5</v>
      </c>
      <c r="K41" s="167">
        <v>78.7</v>
      </c>
      <c r="L41" s="167">
        <v>66.2</v>
      </c>
      <c r="M41" s="167">
        <v>73.099999999999994</v>
      </c>
      <c r="N41" s="167">
        <v>56.6</v>
      </c>
      <c r="O41" s="167">
        <v>59.5</v>
      </c>
      <c r="P41" s="312">
        <v>78.599999999999994</v>
      </c>
      <c r="Q41" s="167">
        <v>80.7</v>
      </c>
    </row>
    <row r="42" spans="1:17" ht="12.75" customHeight="1" x14ac:dyDescent="0.2">
      <c r="A42" s="128"/>
      <c r="B42" s="92" t="s">
        <v>4</v>
      </c>
      <c r="C42" s="167">
        <v>72.099999999999994</v>
      </c>
      <c r="D42" s="167">
        <v>71.099999999999994</v>
      </c>
      <c r="E42" s="167">
        <v>91.3</v>
      </c>
      <c r="F42" s="167">
        <v>109.2</v>
      </c>
      <c r="G42" s="167">
        <v>220.6</v>
      </c>
      <c r="H42" s="167">
        <v>101.6</v>
      </c>
      <c r="I42" s="167">
        <v>93.8</v>
      </c>
      <c r="J42" s="167">
        <v>70.8</v>
      </c>
      <c r="K42" s="167">
        <v>78.7</v>
      </c>
      <c r="L42" s="167">
        <v>66.3</v>
      </c>
      <c r="M42" s="167">
        <v>72.3</v>
      </c>
      <c r="N42" s="167">
        <v>57.9</v>
      </c>
      <c r="O42" s="167">
        <v>59.6</v>
      </c>
      <c r="P42" s="312">
        <v>78.8</v>
      </c>
      <c r="Q42" s="167">
        <v>80.7</v>
      </c>
    </row>
    <row r="43" spans="1:17" ht="12.75" customHeight="1" x14ac:dyDescent="0.2">
      <c r="A43" s="128"/>
      <c r="B43" s="92" t="s">
        <v>1</v>
      </c>
      <c r="C43" s="167">
        <v>73.400000000000006</v>
      </c>
      <c r="D43" s="167">
        <v>72.400000000000006</v>
      </c>
      <c r="E43" s="167">
        <v>91.7</v>
      </c>
      <c r="F43" s="167">
        <v>111.5</v>
      </c>
      <c r="G43" s="167">
        <v>225.4</v>
      </c>
      <c r="H43" s="167">
        <v>103.8</v>
      </c>
      <c r="I43" s="167">
        <v>95.4</v>
      </c>
      <c r="J43" s="167">
        <v>71.900000000000006</v>
      </c>
      <c r="K43" s="167">
        <v>80</v>
      </c>
      <c r="L43" s="167">
        <v>67.5</v>
      </c>
      <c r="M43" s="167">
        <v>72.099999999999994</v>
      </c>
      <c r="N43" s="167">
        <v>61.1</v>
      </c>
      <c r="O43" s="167">
        <v>60.9</v>
      </c>
      <c r="P43" s="312">
        <v>79.5</v>
      </c>
      <c r="Q43" s="167">
        <v>82.1</v>
      </c>
    </row>
    <row r="44" spans="1:17" ht="12.75" customHeight="1" x14ac:dyDescent="0.2">
      <c r="A44" s="128"/>
      <c r="B44" s="92" t="s">
        <v>2</v>
      </c>
      <c r="C44" s="167">
        <v>74.400000000000006</v>
      </c>
      <c r="D44" s="167">
        <v>73.5</v>
      </c>
      <c r="E44" s="167">
        <v>91.8</v>
      </c>
      <c r="F44" s="167">
        <v>112.1</v>
      </c>
      <c r="G44" s="167">
        <v>224.2</v>
      </c>
      <c r="H44" s="167">
        <v>104.2</v>
      </c>
      <c r="I44" s="167">
        <v>96.6</v>
      </c>
      <c r="J44" s="167">
        <v>73.400000000000006</v>
      </c>
      <c r="K44" s="167">
        <v>80</v>
      </c>
      <c r="L44" s="167">
        <v>68.8</v>
      </c>
      <c r="M44" s="167">
        <v>72.900000000000006</v>
      </c>
      <c r="N44" s="167">
        <v>62.3</v>
      </c>
      <c r="O44" s="167">
        <v>62.6</v>
      </c>
      <c r="P44" s="312">
        <v>80.2</v>
      </c>
      <c r="Q44" s="167">
        <v>83.1</v>
      </c>
    </row>
    <row r="45" spans="1:17" ht="26.25" customHeight="1" x14ac:dyDescent="0.2">
      <c r="A45" s="128">
        <v>2000</v>
      </c>
      <c r="B45" s="92" t="s">
        <v>3</v>
      </c>
      <c r="C45" s="167">
        <v>75</v>
      </c>
      <c r="D45" s="167">
        <v>74.2</v>
      </c>
      <c r="E45" s="167">
        <v>92.3</v>
      </c>
      <c r="F45" s="167">
        <v>112.2</v>
      </c>
      <c r="G45" s="167">
        <v>226.1</v>
      </c>
      <c r="H45" s="167">
        <v>104.5</v>
      </c>
      <c r="I45" s="167">
        <v>96</v>
      </c>
      <c r="J45" s="167">
        <v>71.400000000000006</v>
      </c>
      <c r="K45" s="167">
        <v>81.3</v>
      </c>
      <c r="L45" s="167">
        <v>69.5</v>
      </c>
      <c r="M45" s="167">
        <v>72.900000000000006</v>
      </c>
      <c r="N45" s="167">
        <v>65.099999999999994</v>
      </c>
      <c r="O45" s="167">
        <v>62.6</v>
      </c>
      <c r="P45" s="312">
        <v>81.400000000000006</v>
      </c>
      <c r="Q45" s="167">
        <v>83.8</v>
      </c>
    </row>
    <row r="46" spans="1:17" ht="12.75" customHeight="1" x14ac:dyDescent="0.2">
      <c r="A46" s="128"/>
      <c r="B46" s="92" t="s">
        <v>4</v>
      </c>
      <c r="C46" s="167">
        <v>75.5</v>
      </c>
      <c r="D46" s="167">
        <v>74.599999999999994</v>
      </c>
      <c r="E46" s="167">
        <v>92.8</v>
      </c>
      <c r="F46" s="167">
        <v>112.6</v>
      </c>
      <c r="G46" s="167">
        <v>218.5</v>
      </c>
      <c r="H46" s="167">
        <v>104.9</v>
      </c>
      <c r="I46" s="167">
        <v>100.1</v>
      </c>
      <c r="J46" s="167">
        <v>71.599999999999994</v>
      </c>
      <c r="K46" s="167">
        <v>80.3</v>
      </c>
      <c r="L46" s="167">
        <v>69.900000000000006</v>
      </c>
      <c r="M46" s="167">
        <v>72.3</v>
      </c>
      <c r="N46" s="167">
        <v>67.2</v>
      </c>
      <c r="O46" s="167">
        <v>63.1</v>
      </c>
      <c r="P46" s="312">
        <v>81.400000000000006</v>
      </c>
      <c r="Q46" s="167">
        <v>84.2</v>
      </c>
    </row>
    <row r="47" spans="1:17" ht="12.75" customHeight="1" x14ac:dyDescent="0.2">
      <c r="A47" s="128"/>
      <c r="B47" s="92" t="s">
        <v>1</v>
      </c>
      <c r="C47" s="167">
        <v>75.7</v>
      </c>
      <c r="D47" s="167">
        <v>74.8</v>
      </c>
      <c r="E47" s="167">
        <v>93.4</v>
      </c>
      <c r="F47" s="167">
        <v>112.3</v>
      </c>
      <c r="G47" s="167">
        <v>212.5</v>
      </c>
      <c r="H47" s="167">
        <v>104.8</v>
      </c>
      <c r="I47" s="167">
        <v>100</v>
      </c>
      <c r="J47" s="167">
        <v>73.099999999999994</v>
      </c>
      <c r="K47" s="167">
        <v>78.5</v>
      </c>
      <c r="L47" s="167">
        <v>70.2</v>
      </c>
      <c r="M47" s="167">
        <v>71.599999999999994</v>
      </c>
      <c r="N47" s="167">
        <v>69</v>
      </c>
      <c r="O47" s="167">
        <v>63.5</v>
      </c>
      <c r="P47" s="312">
        <v>81.2</v>
      </c>
      <c r="Q47" s="167">
        <v>84.3</v>
      </c>
    </row>
    <row r="48" spans="1:17" ht="12.75" customHeight="1" x14ac:dyDescent="0.2">
      <c r="A48" s="128"/>
      <c r="B48" s="92" t="s">
        <v>2</v>
      </c>
      <c r="C48" s="167">
        <v>75.8</v>
      </c>
      <c r="D48" s="167">
        <v>74.900000000000006</v>
      </c>
      <c r="E48" s="167">
        <v>91.8</v>
      </c>
      <c r="F48" s="167">
        <v>112.6</v>
      </c>
      <c r="G48" s="167">
        <v>204.8</v>
      </c>
      <c r="H48" s="167">
        <v>105.8</v>
      </c>
      <c r="I48" s="167">
        <v>99.5</v>
      </c>
      <c r="J48" s="167">
        <v>73</v>
      </c>
      <c r="K48" s="167">
        <v>80</v>
      </c>
      <c r="L48" s="167">
        <v>70.2</v>
      </c>
      <c r="M48" s="167">
        <v>71.400000000000006</v>
      </c>
      <c r="N48" s="167">
        <v>69</v>
      </c>
      <c r="O48" s="167">
        <v>63.5</v>
      </c>
      <c r="P48" s="312">
        <v>81</v>
      </c>
      <c r="Q48" s="167">
        <v>84.4</v>
      </c>
    </row>
    <row r="49" spans="1:17" ht="26.25" customHeight="1" x14ac:dyDescent="0.2">
      <c r="A49" s="128">
        <v>2001</v>
      </c>
      <c r="B49" s="92" t="s">
        <v>3</v>
      </c>
      <c r="C49" s="167">
        <v>76.8</v>
      </c>
      <c r="D49" s="167">
        <v>75.900000000000006</v>
      </c>
      <c r="E49" s="167">
        <v>87</v>
      </c>
      <c r="F49" s="167">
        <v>112.1</v>
      </c>
      <c r="G49" s="167">
        <v>201</v>
      </c>
      <c r="H49" s="167">
        <v>105.3</v>
      </c>
      <c r="I49" s="167">
        <v>104.1</v>
      </c>
      <c r="J49" s="167">
        <v>72.400000000000006</v>
      </c>
      <c r="K49" s="167">
        <v>79.8</v>
      </c>
      <c r="L49" s="167">
        <v>71.5</v>
      </c>
      <c r="M49" s="167">
        <v>73.3</v>
      </c>
      <c r="N49" s="167">
        <v>69.900000000000006</v>
      </c>
      <c r="O49" s="167">
        <v>65.099999999999994</v>
      </c>
      <c r="P49" s="312">
        <v>81.8</v>
      </c>
      <c r="Q49" s="167">
        <v>85.4</v>
      </c>
    </row>
    <row r="50" spans="1:17" ht="12.75" customHeight="1" x14ac:dyDescent="0.2">
      <c r="A50" s="128"/>
      <c r="B50" s="92" t="s">
        <v>4</v>
      </c>
      <c r="C50" s="167">
        <v>77.400000000000006</v>
      </c>
      <c r="D50" s="167">
        <v>76.5</v>
      </c>
      <c r="E50" s="167">
        <v>86.2</v>
      </c>
      <c r="F50" s="167">
        <v>110.7</v>
      </c>
      <c r="G50" s="167">
        <v>204.5</v>
      </c>
      <c r="H50" s="167">
        <v>103.4</v>
      </c>
      <c r="I50" s="167">
        <v>103.1</v>
      </c>
      <c r="J50" s="167">
        <v>73.400000000000006</v>
      </c>
      <c r="K50" s="167">
        <v>81.599999999999994</v>
      </c>
      <c r="L50" s="167">
        <v>72.400000000000006</v>
      </c>
      <c r="M50" s="167">
        <v>74.099999999999994</v>
      </c>
      <c r="N50" s="167">
        <v>70.8</v>
      </c>
      <c r="O50" s="167">
        <v>65.900000000000006</v>
      </c>
      <c r="P50" s="312">
        <v>83</v>
      </c>
      <c r="Q50" s="167">
        <v>86</v>
      </c>
    </row>
    <row r="51" spans="1:17" ht="12.75" customHeight="1" x14ac:dyDescent="0.2">
      <c r="A51" s="128"/>
      <c r="B51" s="92" t="s">
        <v>1</v>
      </c>
      <c r="C51" s="167">
        <v>78</v>
      </c>
      <c r="D51" s="167">
        <v>77</v>
      </c>
      <c r="E51" s="167">
        <v>87.6</v>
      </c>
      <c r="F51" s="167">
        <v>110.7</v>
      </c>
      <c r="G51" s="167">
        <v>206.5</v>
      </c>
      <c r="H51" s="167">
        <v>103.4</v>
      </c>
      <c r="I51" s="167">
        <v>102</v>
      </c>
      <c r="J51" s="167">
        <v>72.400000000000006</v>
      </c>
      <c r="K51" s="167">
        <v>81.400000000000006</v>
      </c>
      <c r="L51" s="167">
        <v>73</v>
      </c>
      <c r="M51" s="167">
        <v>75.7</v>
      </c>
      <c r="N51" s="167">
        <v>71</v>
      </c>
      <c r="O51" s="167">
        <v>66.400000000000006</v>
      </c>
      <c r="P51" s="312">
        <v>83</v>
      </c>
      <c r="Q51" s="167">
        <v>86.6</v>
      </c>
    </row>
    <row r="52" spans="1:17" ht="12.75" customHeight="1" x14ac:dyDescent="0.2">
      <c r="A52" s="128"/>
      <c r="B52" s="92" t="s">
        <v>2</v>
      </c>
      <c r="C52" s="167">
        <v>78.3</v>
      </c>
      <c r="D52" s="167">
        <v>77.3</v>
      </c>
      <c r="E52" s="167">
        <v>88.5</v>
      </c>
      <c r="F52" s="167">
        <v>109.2</v>
      </c>
      <c r="G52" s="167">
        <v>205.8</v>
      </c>
      <c r="H52" s="167">
        <v>101.7</v>
      </c>
      <c r="I52" s="167">
        <v>100.3</v>
      </c>
      <c r="J52" s="167">
        <v>73.7</v>
      </c>
      <c r="K52" s="167">
        <v>83</v>
      </c>
      <c r="L52" s="167">
        <v>73.5</v>
      </c>
      <c r="M52" s="167">
        <v>77.400000000000006</v>
      </c>
      <c r="N52" s="167">
        <v>71.099999999999994</v>
      </c>
      <c r="O52" s="167">
        <v>66.2</v>
      </c>
      <c r="P52" s="312">
        <v>84.1</v>
      </c>
      <c r="Q52" s="167">
        <v>86.9</v>
      </c>
    </row>
    <row r="53" spans="1:17" ht="26.25" customHeight="1" x14ac:dyDescent="0.2">
      <c r="A53" s="128">
        <v>2002</v>
      </c>
      <c r="B53" s="92" t="s">
        <v>3</v>
      </c>
      <c r="C53" s="167">
        <v>78.7</v>
      </c>
      <c r="D53" s="167">
        <v>77.599999999999994</v>
      </c>
      <c r="E53" s="167">
        <v>99.7</v>
      </c>
      <c r="F53" s="167">
        <v>109.6</v>
      </c>
      <c r="G53" s="167">
        <v>204.9</v>
      </c>
      <c r="H53" s="167">
        <v>102</v>
      </c>
      <c r="I53" s="167">
        <v>99.9</v>
      </c>
      <c r="J53" s="167">
        <v>75.8</v>
      </c>
      <c r="K53" s="167">
        <v>83.9</v>
      </c>
      <c r="L53" s="167">
        <v>73.5</v>
      </c>
      <c r="M53" s="167">
        <v>77.599999999999994</v>
      </c>
      <c r="N53" s="167">
        <v>72.099999999999994</v>
      </c>
      <c r="O53" s="167">
        <v>65.900000000000006</v>
      </c>
      <c r="P53" s="312">
        <v>84.1</v>
      </c>
      <c r="Q53" s="167">
        <v>87.2</v>
      </c>
    </row>
    <row r="54" spans="1:17" ht="12.75" customHeight="1" x14ac:dyDescent="0.2">
      <c r="A54" s="128"/>
      <c r="B54" s="92" t="s">
        <v>4</v>
      </c>
      <c r="C54" s="167">
        <v>79.2</v>
      </c>
      <c r="D54" s="167">
        <v>78</v>
      </c>
      <c r="E54" s="167">
        <v>99.7</v>
      </c>
      <c r="F54" s="167">
        <v>109.2</v>
      </c>
      <c r="G54" s="167">
        <v>210.3</v>
      </c>
      <c r="H54" s="167">
        <v>100.8</v>
      </c>
      <c r="I54" s="167">
        <v>101.6</v>
      </c>
      <c r="J54" s="167">
        <v>76</v>
      </c>
      <c r="K54" s="167">
        <v>84.4</v>
      </c>
      <c r="L54" s="167">
        <v>74.2</v>
      </c>
      <c r="M54" s="167">
        <v>78.2</v>
      </c>
      <c r="N54" s="167">
        <v>71.8</v>
      </c>
      <c r="O54" s="167">
        <v>66.8</v>
      </c>
      <c r="P54" s="312">
        <v>85.2</v>
      </c>
      <c r="Q54" s="167">
        <v>87.7</v>
      </c>
    </row>
    <row r="55" spans="1:17" ht="12.75" customHeight="1" x14ac:dyDescent="0.2">
      <c r="A55" s="128"/>
      <c r="B55" s="92" t="s">
        <v>230</v>
      </c>
      <c r="C55" s="167">
        <v>79.8</v>
      </c>
      <c r="D55" s="167">
        <v>78.8</v>
      </c>
      <c r="E55" s="167">
        <v>98</v>
      </c>
      <c r="F55" s="167">
        <v>109.2</v>
      </c>
      <c r="G55" s="167">
        <v>194.5</v>
      </c>
      <c r="H55" s="167">
        <v>101.8</v>
      </c>
      <c r="I55" s="167">
        <v>104.9</v>
      </c>
      <c r="J55" s="167">
        <v>76.5</v>
      </c>
      <c r="K55" s="167">
        <v>87.4</v>
      </c>
      <c r="L55" s="167">
        <v>74.8</v>
      </c>
      <c r="M55" s="167">
        <v>79.3</v>
      </c>
      <c r="N55" s="167">
        <v>72.400000000000006</v>
      </c>
      <c r="O55" s="167">
        <v>67</v>
      </c>
      <c r="P55" s="312">
        <v>85.8</v>
      </c>
      <c r="Q55" s="167">
        <v>88.2</v>
      </c>
    </row>
    <row r="56" spans="1:17" ht="12.75" customHeight="1" x14ac:dyDescent="0.2">
      <c r="A56" s="128"/>
      <c r="B56" s="92" t="s">
        <v>2</v>
      </c>
      <c r="C56" s="167">
        <v>80.5</v>
      </c>
      <c r="D56" s="167">
        <v>79.400000000000006</v>
      </c>
      <c r="E56" s="167">
        <v>96.9</v>
      </c>
      <c r="F56" s="167">
        <v>108.6</v>
      </c>
      <c r="G56" s="167">
        <v>203.5</v>
      </c>
      <c r="H56" s="167">
        <v>100.1</v>
      </c>
      <c r="I56" s="167">
        <v>106.5</v>
      </c>
      <c r="J56" s="167">
        <v>77.099999999999994</v>
      </c>
      <c r="K56" s="167">
        <v>88.8</v>
      </c>
      <c r="L56" s="167">
        <v>75.599999999999994</v>
      </c>
      <c r="M56" s="167">
        <v>80.099999999999994</v>
      </c>
      <c r="N56" s="167">
        <v>73.099999999999994</v>
      </c>
      <c r="O56" s="167">
        <v>67.900000000000006</v>
      </c>
      <c r="P56" s="312">
        <v>86.5</v>
      </c>
      <c r="Q56" s="167">
        <v>88.9</v>
      </c>
    </row>
    <row r="57" spans="1:17" ht="26.25" customHeight="1" x14ac:dyDescent="0.2">
      <c r="A57" s="128">
        <v>2003</v>
      </c>
      <c r="B57" s="92" t="s">
        <v>3</v>
      </c>
      <c r="C57" s="167">
        <v>81.099999999999994</v>
      </c>
      <c r="D57" s="167">
        <v>80</v>
      </c>
      <c r="E57" s="167">
        <v>95</v>
      </c>
      <c r="F57" s="167">
        <v>108.1</v>
      </c>
      <c r="G57" s="167">
        <v>202.2</v>
      </c>
      <c r="H57" s="167">
        <v>99.9</v>
      </c>
      <c r="I57" s="167">
        <v>99.9</v>
      </c>
      <c r="J57" s="167">
        <v>80.2</v>
      </c>
      <c r="K57" s="167">
        <v>86.8</v>
      </c>
      <c r="L57" s="167">
        <v>76.599999999999994</v>
      </c>
      <c r="M57" s="167">
        <v>79.2</v>
      </c>
      <c r="N57" s="167">
        <v>75.3</v>
      </c>
      <c r="O57" s="167">
        <v>69.400000000000006</v>
      </c>
      <c r="P57" s="312">
        <v>87.1</v>
      </c>
      <c r="Q57" s="167">
        <v>89.4</v>
      </c>
    </row>
    <row r="58" spans="1:17" ht="12.75" customHeight="1" x14ac:dyDescent="0.2">
      <c r="A58" s="128"/>
      <c r="B58" s="92" t="s">
        <v>4</v>
      </c>
      <c r="C58" s="167">
        <v>81.8</v>
      </c>
      <c r="D58" s="167">
        <v>81</v>
      </c>
      <c r="E58" s="167">
        <v>95.2</v>
      </c>
      <c r="F58" s="167">
        <v>107.9</v>
      </c>
      <c r="G58" s="167">
        <v>191.5</v>
      </c>
      <c r="H58" s="167">
        <v>100.2</v>
      </c>
      <c r="I58" s="167">
        <v>103.7</v>
      </c>
      <c r="J58" s="167">
        <v>80</v>
      </c>
      <c r="K58" s="167">
        <v>89.1</v>
      </c>
      <c r="L58" s="167">
        <v>77.5</v>
      </c>
      <c r="M58" s="167">
        <v>80.7</v>
      </c>
      <c r="N58" s="167">
        <v>76.7</v>
      </c>
      <c r="O58" s="167">
        <v>70.3</v>
      </c>
      <c r="P58" s="312">
        <v>87.6</v>
      </c>
      <c r="Q58" s="167">
        <v>90.1</v>
      </c>
    </row>
    <row r="59" spans="1:17" ht="12.75" customHeight="1" x14ac:dyDescent="0.2">
      <c r="A59" s="128"/>
      <c r="B59" s="92" t="s">
        <v>1</v>
      </c>
      <c r="C59" s="167">
        <v>82.7</v>
      </c>
      <c r="D59" s="167">
        <v>81.7</v>
      </c>
      <c r="E59" s="167">
        <v>94.1</v>
      </c>
      <c r="F59" s="167">
        <v>108.7</v>
      </c>
      <c r="G59" s="167">
        <v>189.5</v>
      </c>
      <c r="H59" s="167">
        <v>100.8</v>
      </c>
      <c r="I59" s="167">
        <v>107.7</v>
      </c>
      <c r="J59" s="167">
        <v>81.3</v>
      </c>
      <c r="K59" s="167">
        <v>91.4</v>
      </c>
      <c r="L59" s="167">
        <v>78.099999999999994</v>
      </c>
      <c r="M59" s="167">
        <v>81.599999999999994</v>
      </c>
      <c r="N59" s="167">
        <v>75.8</v>
      </c>
      <c r="O59" s="167">
        <v>71.099999999999994</v>
      </c>
      <c r="P59" s="312">
        <v>88.2</v>
      </c>
      <c r="Q59" s="167">
        <v>90.9</v>
      </c>
    </row>
    <row r="60" spans="1:17" ht="12.75" customHeight="1" x14ac:dyDescent="0.2">
      <c r="A60" s="128"/>
      <c r="B60" s="92" t="s">
        <v>2</v>
      </c>
      <c r="C60" s="167">
        <v>83.3</v>
      </c>
      <c r="D60" s="167">
        <v>82.4</v>
      </c>
      <c r="E60" s="167">
        <v>93.3</v>
      </c>
      <c r="F60" s="167">
        <v>109.3</v>
      </c>
      <c r="G60" s="167">
        <v>187</v>
      </c>
      <c r="H60" s="167">
        <v>101.8</v>
      </c>
      <c r="I60" s="167">
        <v>109.1</v>
      </c>
      <c r="J60" s="167">
        <v>80.2</v>
      </c>
      <c r="K60" s="167">
        <v>93.8</v>
      </c>
      <c r="L60" s="167">
        <v>78.599999999999994</v>
      </c>
      <c r="M60" s="167">
        <v>81.599999999999994</v>
      </c>
      <c r="N60" s="167">
        <v>77</v>
      </c>
      <c r="O60" s="167">
        <v>72.099999999999994</v>
      </c>
      <c r="P60" s="312">
        <v>87.9</v>
      </c>
      <c r="Q60" s="167">
        <v>91.6</v>
      </c>
    </row>
    <row r="61" spans="1:17" ht="26.25" customHeight="1" x14ac:dyDescent="0.2">
      <c r="A61" s="128">
        <v>2004</v>
      </c>
      <c r="B61" s="92" t="s">
        <v>3</v>
      </c>
      <c r="C61" s="167">
        <v>83.8</v>
      </c>
      <c r="D61" s="167">
        <v>82.8</v>
      </c>
      <c r="E61" s="167">
        <v>93.7</v>
      </c>
      <c r="F61" s="167">
        <v>109.7</v>
      </c>
      <c r="G61" s="167">
        <v>182</v>
      </c>
      <c r="H61" s="167">
        <v>102.7</v>
      </c>
      <c r="I61" s="167">
        <v>108.4</v>
      </c>
      <c r="J61" s="167">
        <v>80.5</v>
      </c>
      <c r="K61" s="167">
        <v>96.9</v>
      </c>
      <c r="L61" s="167">
        <v>78.8</v>
      </c>
      <c r="M61" s="167">
        <v>83</v>
      </c>
      <c r="N61" s="167">
        <v>77.099999999999994</v>
      </c>
      <c r="O61" s="167">
        <v>71.900000000000006</v>
      </c>
      <c r="P61" s="312">
        <v>88.1</v>
      </c>
      <c r="Q61" s="167">
        <v>91.9</v>
      </c>
    </row>
    <row r="62" spans="1:17" ht="12.75" customHeight="1" x14ac:dyDescent="0.2">
      <c r="A62" s="128"/>
      <c r="B62" s="92" t="s">
        <v>4</v>
      </c>
      <c r="C62" s="167">
        <v>84.1</v>
      </c>
      <c r="D62" s="167">
        <v>83.2</v>
      </c>
      <c r="E62" s="167">
        <v>92.5</v>
      </c>
      <c r="F62" s="167">
        <v>110</v>
      </c>
      <c r="G62" s="167">
        <v>182.2</v>
      </c>
      <c r="H62" s="167">
        <v>102.9</v>
      </c>
      <c r="I62" s="167">
        <v>107</v>
      </c>
      <c r="J62" s="167">
        <v>83.6</v>
      </c>
      <c r="K62" s="167">
        <v>95.2</v>
      </c>
      <c r="L62" s="167">
        <v>79.3</v>
      </c>
      <c r="M62" s="167">
        <v>83.3</v>
      </c>
      <c r="N62" s="167">
        <v>77.599999999999994</v>
      </c>
      <c r="O62" s="167">
        <v>72.5</v>
      </c>
      <c r="P62" s="312">
        <v>88.6</v>
      </c>
      <c r="Q62" s="167">
        <v>92.2</v>
      </c>
    </row>
    <row r="63" spans="1:17" ht="12.75" customHeight="1" x14ac:dyDescent="0.2">
      <c r="A63" s="128"/>
      <c r="B63" s="92" t="s">
        <v>1</v>
      </c>
      <c r="C63" s="167">
        <v>84.3</v>
      </c>
      <c r="D63" s="167">
        <v>83.3</v>
      </c>
      <c r="E63" s="167">
        <v>92.3</v>
      </c>
      <c r="F63" s="167">
        <v>108.2</v>
      </c>
      <c r="G63" s="167">
        <v>175.8</v>
      </c>
      <c r="H63" s="167">
        <v>101.4</v>
      </c>
      <c r="I63" s="167">
        <v>106.4</v>
      </c>
      <c r="J63" s="167">
        <v>81.400000000000006</v>
      </c>
      <c r="K63" s="167">
        <v>94.6</v>
      </c>
      <c r="L63" s="167">
        <v>79.7</v>
      </c>
      <c r="M63" s="167">
        <v>83.2</v>
      </c>
      <c r="N63" s="167">
        <v>79</v>
      </c>
      <c r="O63" s="167">
        <v>73.099999999999994</v>
      </c>
      <c r="P63" s="312">
        <v>88.2</v>
      </c>
      <c r="Q63" s="167">
        <v>92.1</v>
      </c>
    </row>
    <row r="64" spans="1:17" ht="12.75" customHeight="1" x14ac:dyDescent="0.2">
      <c r="A64" s="128"/>
      <c r="B64" s="92" t="s">
        <v>2</v>
      </c>
      <c r="C64" s="167">
        <v>84.5</v>
      </c>
      <c r="D64" s="167">
        <v>83.5</v>
      </c>
      <c r="E64" s="167">
        <v>90.4</v>
      </c>
      <c r="F64" s="167">
        <v>109</v>
      </c>
      <c r="G64" s="167">
        <v>173.6</v>
      </c>
      <c r="H64" s="167">
        <v>102.8</v>
      </c>
      <c r="I64" s="167">
        <v>104.9</v>
      </c>
      <c r="J64" s="167">
        <v>81.400000000000006</v>
      </c>
      <c r="K64" s="167">
        <v>93.6</v>
      </c>
      <c r="L64" s="167">
        <v>79.900000000000006</v>
      </c>
      <c r="M64" s="167">
        <v>82.8</v>
      </c>
      <c r="N64" s="167">
        <v>79.8</v>
      </c>
      <c r="O64" s="167">
        <v>73.5</v>
      </c>
      <c r="P64" s="312">
        <v>88.3</v>
      </c>
      <c r="Q64" s="167">
        <v>92.2</v>
      </c>
    </row>
    <row r="65" spans="1:17" ht="26.25" customHeight="1" x14ac:dyDescent="0.2">
      <c r="A65" s="128">
        <v>2005</v>
      </c>
      <c r="B65" s="92" t="s">
        <v>3</v>
      </c>
      <c r="C65" s="167">
        <v>85.3</v>
      </c>
      <c r="D65" s="167">
        <v>84.4</v>
      </c>
      <c r="E65" s="167">
        <v>100.6</v>
      </c>
      <c r="F65" s="167">
        <v>108.2</v>
      </c>
      <c r="G65" s="167">
        <v>169.6</v>
      </c>
      <c r="H65" s="167">
        <v>101.8</v>
      </c>
      <c r="I65" s="167">
        <v>105.9</v>
      </c>
      <c r="J65" s="167">
        <v>84</v>
      </c>
      <c r="K65" s="167">
        <v>94.3</v>
      </c>
      <c r="L65" s="167">
        <v>80.900000000000006</v>
      </c>
      <c r="M65" s="167">
        <v>82.4</v>
      </c>
      <c r="N65" s="167">
        <v>80.7</v>
      </c>
      <c r="O65" s="167">
        <v>74.599999999999994</v>
      </c>
      <c r="P65" s="312">
        <v>89.8</v>
      </c>
      <c r="Q65" s="167">
        <v>92.9</v>
      </c>
    </row>
    <row r="66" spans="1:17" ht="12.75" customHeight="1" x14ac:dyDescent="0.2">
      <c r="A66" s="128"/>
      <c r="B66" s="92" t="s">
        <v>4</v>
      </c>
      <c r="C66" s="167">
        <v>86.2</v>
      </c>
      <c r="D66" s="167">
        <v>85.4</v>
      </c>
      <c r="E66" s="167">
        <v>99.6</v>
      </c>
      <c r="F66" s="167">
        <v>109.4</v>
      </c>
      <c r="G66" s="167">
        <v>170.2</v>
      </c>
      <c r="H66" s="167">
        <v>102.9</v>
      </c>
      <c r="I66" s="167">
        <v>107.5</v>
      </c>
      <c r="J66" s="167">
        <v>85.6</v>
      </c>
      <c r="K66" s="167">
        <v>93.6</v>
      </c>
      <c r="L66" s="167">
        <v>82</v>
      </c>
      <c r="M66" s="167">
        <v>82.5</v>
      </c>
      <c r="N66" s="167">
        <v>80.8</v>
      </c>
      <c r="O66" s="167">
        <v>76.099999999999994</v>
      </c>
      <c r="P66" s="312">
        <v>91.9</v>
      </c>
      <c r="Q66" s="167">
        <v>93.7</v>
      </c>
    </row>
    <row r="67" spans="1:17" ht="12.75" customHeight="1" x14ac:dyDescent="0.2">
      <c r="A67" s="128"/>
      <c r="B67" s="92" t="s">
        <v>1</v>
      </c>
      <c r="C67" s="167">
        <v>87.2</v>
      </c>
      <c r="D67" s="167">
        <v>86.7</v>
      </c>
      <c r="E67" s="167">
        <v>99.8</v>
      </c>
      <c r="F67" s="167">
        <v>107.9</v>
      </c>
      <c r="G67" s="167">
        <v>157.69999999999999</v>
      </c>
      <c r="H67" s="167">
        <v>102.5</v>
      </c>
      <c r="I67" s="167">
        <v>105.5</v>
      </c>
      <c r="J67" s="167">
        <v>85.9</v>
      </c>
      <c r="K67" s="167">
        <v>91.7</v>
      </c>
      <c r="L67" s="167">
        <v>83.8</v>
      </c>
      <c r="M67" s="167">
        <v>82.8</v>
      </c>
      <c r="N67" s="167">
        <v>83.1</v>
      </c>
      <c r="O67" s="167">
        <v>78.400000000000006</v>
      </c>
      <c r="P67" s="312">
        <v>93.3</v>
      </c>
      <c r="Q67" s="167">
        <v>94.7</v>
      </c>
    </row>
    <row r="68" spans="1:17" ht="12.75" customHeight="1" x14ac:dyDescent="0.2">
      <c r="A68" s="128"/>
      <c r="B68" s="92" t="s">
        <v>2</v>
      </c>
      <c r="C68" s="167">
        <v>88.5</v>
      </c>
      <c r="D68" s="167">
        <v>88.3</v>
      </c>
      <c r="E68" s="167">
        <v>98.1</v>
      </c>
      <c r="F68" s="167">
        <v>108.5</v>
      </c>
      <c r="G68" s="167">
        <v>160.69999999999999</v>
      </c>
      <c r="H68" s="167">
        <v>102.6</v>
      </c>
      <c r="I68" s="167">
        <v>107</v>
      </c>
      <c r="J68" s="167">
        <v>86.3</v>
      </c>
      <c r="K68" s="167">
        <v>91.5</v>
      </c>
      <c r="L68" s="167">
        <v>85.6</v>
      </c>
      <c r="M68" s="167">
        <v>84.1</v>
      </c>
      <c r="N68" s="167">
        <v>85.3</v>
      </c>
      <c r="O68" s="167">
        <v>80.599999999999994</v>
      </c>
      <c r="P68" s="312">
        <v>94.4</v>
      </c>
      <c r="Q68" s="167">
        <v>95.9</v>
      </c>
    </row>
    <row r="69" spans="1:17" ht="26.25" customHeight="1" x14ac:dyDescent="0.2">
      <c r="A69" s="128">
        <v>2006</v>
      </c>
      <c r="B69" s="92" t="s">
        <v>3</v>
      </c>
      <c r="C69" s="167">
        <v>88.8</v>
      </c>
      <c r="D69" s="167">
        <v>88.3</v>
      </c>
      <c r="E69" s="167">
        <v>94.4</v>
      </c>
      <c r="F69" s="167">
        <v>109.4</v>
      </c>
      <c r="G69" s="167">
        <v>165.2</v>
      </c>
      <c r="H69" s="167">
        <v>103.5</v>
      </c>
      <c r="I69" s="167">
        <v>110.6</v>
      </c>
      <c r="J69" s="167">
        <v>83</v>
      </c>
      <c r="K69" s="167">
        <v>92.4</v>
      </c>
      <c r="L69" s="167">
        <v>85.5</v>
      </c>
      <c r="M69" s="167">
        <v>85.4</v>
      </c>
      <c r="N69" s="167">
        <v>83.8</v>
      </c>
      <c r="O69" s="167">
        <v>80.7</v>
      </c>
      <c r="P69" s="312">
        <v>94</v>
      </c>
      <c r="Q69" s="167">
        <v>96</v>
      </c>
    </row>
    <row r="70" spans="1:17" ht="12.75" customHeight="1" x14ac:dyDescent="0.2">
      <c r="A70" s="128"/>
      <c r="B70" s="92" t="s">
        <v>4</v>
      </c>
      <c r="C70" s="167">
        <v>89</v>
      </c>
      <c r="D70" s="167">
        <v>88.4</v>
      </c>
      <c r="E70" s="167">
        <v>93.1</v>
      </c>
      <c r="F70" s="167">
        <v>108.9</v>
      </c>
      <c r="G70" s="167">
        <v>154.19999999999999</v>
      </c>
      <c r="H70" s="167">
        <v>104.4</v>
      </c>
      <c r="I70" s="167">
        <v>105.6</v>
      </c>
      <c r="J70" s="167">
        <v>84.2</v>
      </c>
      <c r="K70" s="167">
        <v>93.1</v>
      </c>
      <c r="L70" s="167">
        <v>85.6</v>
      </c>
      <c r="M70" s="167">
        <v>86</v>
      </c>
      <c r="N70" s="167">
        <v>84.4</v>
      </c>
      <c r="O70" s="167">
        <v>80.8</v>
      </c>
      <c r="P70" s="312">
        <v>93.2</v>
      </c>
      <c r="Q70" s="167">
        <v>96.1</v>
      </c>
    </row>
    <row r="71" spans="1:17" ht="12.75" customHeight="1" x14ac:dyDescent="0.2">
      <c r="A71" s="128"/>
      <c r="B71" s="92" t="s">
        <v>1</v>
      </c>
      <c r="C71" s="167">
        <v>89</v>
      </c>
      <c r="D71" s="167">
        <v>88.4</v>
      </c>
      <c r="E71" s="167">
        <v>94.3</v>
      </c>
      <c r="F71" s="167">
        <v>109.1</v>
      </c>
      <c r="G71" s="167">
        <v>153</v>
      </c>
      <c r="H71" s="167">
        <v>105.1</v>
      </c>
      <c r="I71" s="167">
        <v>104.1</v>
      </c>
      <c r="J71" s="167">
        <v>83.2</v>
      </c>
      <c r="K71" s="167">
        <v>93.4</v>
      </c>
      <c r="L71" s="167">
        <v>85.5</v>
      </c>
      <c r="M71" s="167">
        <v>85.9</v>
      </c>
      <c r="N71" s="167">
        <v>83.9</v>
      </c>
      <c r="O71" s="167">
        <v>81.099999999999994</v>
      </c>
      <c r="P71" s="312">
        <v>93</v>
      </c>
      <c r="Q71" s="167">
        <v>95.9</v>
      </c>
    </row>
    <row r="72" spans="1:17" ht="12.75" customHeight="1" x14ac:dyDescent="0.2">
      <c r="A72" s="128"/>
      <c r="B72" s="92" t="s">
        <v>2</v>
      </c>
      <c r="C72" s="167">
        <v>89.3</v>
      </c>
      <c r="D72" s="167">
        <v>88.8</v>
      </c>
      <c r="E72" s="167">
        <v>92.4</v>
      </c>
      <c r="F72" s="167">
        <v>109.2</v>
      </c>
      <c r="G72" s="167">
        <v>149.19999999999999</v>
      </c>
      <c r="H72" s="167">
        <v>105.7</v>
      </c>
      <c r="I72" s="167">
        <v>103.9</v>
      </c>
      <c r="J72" s="167">
        <v>84.4</v>
      </c>
      <c r="K72" s="167">
        <v>95.1</v>
      </c>
      <c r="L72" s="167">
        <v>85.8</v>
      </c>
      <c r="M72" s="167">
        <v>86.5</v>
      </c>
      <c r="N72" s="167">
        <v>83.9</v>
      </c>
      <c r="O72" s="167">
        <v>81.5</v>
      </c>
      <c r="P72" s="312">
        <v>92.8</v>
      </c>
      <c r="Q72" s="167">
        <v>96.1</v>
      </c>
    </row>
    <row r="73" spans="1:17" ht="26.25" customHeight="1" x14ac:dyDescent="0.2">
      <c r="A73" s="128">
        <v>2007</v>
      </c>
      <c r="B73" s="92" t="s">
        <v>3</v>
      </c>
      <c r="C73" s="167">
        <v>90.2</v>
      </c>
      <c r="D73" s="167">
        <v>89.7</v>
      </c>
      <c r="E73" s="167">
        <v>90</v>
      </c>
      <c r="F73" s="167">
        <v>109.5</v>
      </c>
      <c r="G73" s="167">
        <v>151.80000000000001</v>
      </c>
      <c r="H73" s="167">
        <v>105.3</v>
      </c>
      <c r="I73" s="167">
        <v>104.7</v>
      </c>
      <c r="J73" s="167">
        <v>87.8</v>
      </c>
      <c r="K73" s="167">
        <v>96.3</v>
      </c>
      <c r="L73" s="167">
        <v>86.8</v>
      </c>
      <c r="M73" s="167">
        <v>88.3</v>
      </c>
      <c r="N73" s="167">
        <v>85.5</v>
      </c>
      <c r="O73" s="167">
        <v>83.1</v>
      </c>
      <c r="P73" s="312">
        <v>92.2</v>
      </c>
      <c r="Q73" s="167">
        <v>96.9</v>
      </c>
    </row>
    <row r="74" spans="1:17" ht="12.75" customHeight="1" x14ac:dyDescent="0.2">
      <c r="A74" s="128"/>
      <c r="B74" s="92" t="s">
        <v>4</v>
      </c>
      <c r="C74" s="167">
        <v>90.9</v>
      </c>
      <c r="D74" s="167">
        <v>90.4</v>
      </c>
      <c r="E74" s="167">
        <v>90</v>
      </c>
      <c r="F74" s="167">
        <v>109.6</v>
      </c>
      <c r="G74" s="167">
        <v>152.19999999999999</v>
      </c>
      <c r="H74" s="167">
        <v>105.5</v>
      </c>
      <c r="I74" s="167">
        <v>104.7</v>
      </c>
      <c r="J74" s="167">
        <v>87.4</v>
      </c>
      <c r="K74" s="167">
        <v>95.8</v>
      </c>
      <c r="L74" s="167">
        <v>87.7</v>
      </c>
      <c r="M74" s="167">
        <v>88.9</v>
      </c>
      <c r="N74" s="167">
        <v>87.9</v>
      </c>
      <c r="O74" s="167">
        <v>84.4</v>
      </c>
      <c r="P74" s="312">
        <v>91.8</v>
      </c>
      <c r="Q74" s="167">
        <v>97.4</v>
      </c>
    </row>
    <row r="75" spans="1:17" ht="12.75" customHeight="1" x14ac:dyDescent="0.2">
      <c r="A75" s="128"/>
      <c r="B75" s="92" t="s">
        <v>1</v>
      </c>
      <c r="C75" s="167">
        <v>91.7</v>
      </c>
      <c r="D75" s="167">
        <v>91.1</v>
      </c>
      <c r="E75" s="167">
        <v>90</v>
      </c>
      <c r="F75" s="167">
        <v>109.1</v>
      </c>
      <c r="G75" s="167">
        <v>148.4</v>
      </c>
      <c r="H75" s="167">
        <v>105.2</v>
      </c>
      <c r="I75" s="167">
        <v>107.2</v>
      </c>
      <c r="J75" s="167">
        <v>86.1</v>
      </c>
      <c r="K75" s="167">
        <v>94.4</v>
      </c>
      <c r="L75" s="167">
        <v>88.7</v>
      </c>
      <c r="M75" s="167">
        <v>89.9</v>
      </c>
      <c r="N75" s="167">
        <v>88.9</v>
      </c>
      <c r="O75" s="167">
        <v>85.9</v>
      </c>
      <c r="P75" s="312">
        <v>92</v>
      </c>
      <c r="Q75" s="167">
        <v>98</v>
      </c>
    </row>
    <row r="76" spans="1:17" ht="12.75" customHeight="1" x14ac:dyDescent="0.2">
      <c r="A76" s="128"/>
      <c r="B76" s="92" t="s">
        <v>2</v>
      </c>
      <c r="C76" s="167">
        <v>92.4</v>
      </c>
      <c r="D76" s="167">
        <v>91.9</v>
      </c>
      <c r="E76" s="167">
        <v>90.7</v>
      </c>
      <c r="F76" s="167">
        <v>109.7</v>
      </c>
      <c r="G76" s="167">
        <v>148.69999999999999</v>
      </c>
      <c r="H76" s="167">
        <v>105.3</v>
      </c>
      <c r="I76" s="167">
        <v>111</v>
      </c>
      <c r="J76" s="167">
        <v>88</v>
      </c>
      <c r="K76" s="167">
        <v>95.5</v>
      </c>
      <c r="L76" s="167">
        <v>89.4</v>
      </c>
      <c r="M76" s="167">
        <v>89.9</v>
      </c>
      <c r="N76" s="167">
        <v>88.6</v>
      </c>
      <c r="O76" s="167">
        <v>87</v>
      </c>
      <c r="P76" s="312">
        <v>93.1</v>
      </c>
      <c r="Q76" s="167">
        <v>98.6</v>
      </c>
    </row>
    <row r="77" spans="1:17" ht="26.25" customHeight="1" x14ac:dyDescent="0.2">
      <c r="A77" s="128">
        <v>2008</v>
      </c>
      <c r="B77" s="92" t="s">
        <v>3</v>
      </c>
      <c r="C77" s="167">
        <v>92.7</v>
      </c>
      <c r="D77" s="167">
        <v>92.3</v>
      </c>
      <c r="E77" s="167">
        <v>100.1</v>
      </c>
      <c r="F77" s="167">
        <v>109.3</v>
      </c>
      <c r="G77" s="167">
        <v>143.9</v>
      </c>
      <c r="H77" s="167">
        <v>105.6</v>
      </c>
      <c r="I77" s="167">
        <v>109.2</v>
      </c>
      <c r="J77" s="167">
        <v>89</v>
      </c>
      <c r="K77" s="167">
        <v>96.5</v>
      </c>
      <c r="L77" s="167">
        <v>89.9</v>
      </c>
      <c r="M77" s="167">
        <v>89.7</v>
      </c>
      <c r="N77" s="167">
        <v>89.2</v>
      </c>
      <c r="O77" s="167">
        <v>87.3</v>
      </c>
      <c r="P77" s="312">
        <v>94.2</v>
      </c>
      <c r="Q77" s="167">
        <v>98.7</v>
      </c>
    </row>
    <row r="78" spans="1:17" ht="12.75" customHeight="1" x14ac:dyDescent="0.2">
      <c r="A78" s="128"/>
      <c r="B78" s="92" t="s">
        <v>4</v>
      </c>
      <c r="C78" s="167">
        <v>92.1</v>
      </c>
      <c r="D78" s="167">
        <v>91.7</v>
      </c>
      <c r="E78" s="167">
        <v>97.4</v>
      </c>
      <c r="F78" s="167">
        <v>108.5</v>
      </c>
      <c r="G78" s="167">
        <v>144</v>
      </c>
      <c r="H78" s="167">
        <v>103.9</v>
      </c>
      <c r="I78" s="167">
        <v>111</v>
      </c>
      <c r="J78" s="167">
        <v>90.5</v>
      </c>
      <c r="K78" s="167">
        <v>95.5</v>
      </c>
      <c r="L78" s="167">
        <v>89.3</v>
      </c>
      <c r="M78" s="167">
        <v>88.8</v>
      </c>
      <c r="N78" s="167">
        <v>89.4</v>
      </c>
      <c r="O78" s="167">
        <v>86.4</v>
      </c>
      <c r="P78" s="312">
        <v>93.9</v>
      </c>
      <c r="Q78" s="167">
        <v>97.8</v>
      </c>
    </row>
    <row r="79" spans="1:17" ht="12.75" customHeight="1" x14ac:dyDescent="0.2">
      <c r="A79" s="128"/>
      <c r="B79" s="92" t="s">
        <v>1</v>
      </c>
      <c r="C79" s="167">
        <v>90.5</v>
      </c>
      <c r="D79" s="167">
        <v>90.4</v>
      </c>
      <c r="E79" s="167">
        <v>95.6</v>
      </c>
      <c r="F79" s="167">
        <v>107.2</v>
      </c>
      <c r="G79" s="167">
        <v>141.9</v>
      </c>
      <c r="H79" s="167">
        <v>102.4</v>
      </c>
      <c r="I79" s="167">
        <v>107.6</v>
      </c>
      <c r="J79" s="167">
        <v>94.3</v>
      </c>
      <c r="K79" s="167">
        <v>92.8</v>
      </c>
      <c r="L79" s="167">
        <v>88.1</v>
      </c>
      <c r="M79" s="167">
        <v>85.6</v>
      </c>
      <c r="N79" s="167">
        <v>87.5</v>
      </c>
      <c r="O79" s="167">
        <v>85.8</v>
      </c>
      <c r="P79" s="312">
        <v>93.2</v>
      </c>
      <c r="Q79" s="167">
        <v>96</v>
      </c>
    </row>
    <row r="80" spans="1:17" ht="12.75" customHeight="1" x14ac:dyDescent="0.2">
      <c r="A80" s="128"/>
      <c r="B80" s="92" t="s">
        <v>2</v>
      </c>
      <c r="C80" s="167">
        <v>88.6</v>
      </c>
      <c r="D80" s="167">
        <v>88.6</v>
      </c>
      <c r="E80" s="167">
        <v>92.4</v>
      </c>
      <c r="F80" s="167">
        <v>102.3</v>
      </c>
      <c r="G80" s="167">
        <v>135.4</v>
      </c>
      <c r="H80" s="167">
        <v>97.7</v>
      </c>
      <c r="I80" s="167">
        <v>107.9</v>
      </c>
      <c r="J80" s="167">
        <v>86.7</v>
      </c>
      <c r="K80" s="167">
        <v>87.2</v>
      </c>
      <c r="L80" s="167">
        <v>87</v>
      </c>
      <c r="M80" s="167">
        <v>82.5</v>
      </c>
      <c r="N80" s="167">
        <v>86.1</v>
      </c>
      <c r="O80" s="167">
        <v>85.5</v>
      </c>
      <c r="P80" s="312">
        <v>92.6</v>
      </c>
      <c r="Q80" s="167">
        <v>93.8</v>
      </c>
    </row>
    <row r="81" spans="1:17" ht="26.25" customHeight="1" x14ac:dyDescent="0.2">
      <c r="A81" s="128">
        <v>2009</v>
      </c>
      <c r="B81" s="92" t="s">
        <v>3</v>
      </c>
      <c r="C81" s="167">
        <v>87.1</v>
      </c>
      <c r="D81" s="167">
        <v>86.9</v>
      </c>
      <c r="E81" s="167">
        <v>91.6</v>
      </c>
      <c r="F81" s="167">
        <v>97.4</v>
      </c>
      <c r="G81" s="167">
        <v>131.80000000000001</v>
      </c>
      <c r="H81" s="167">
        <v>92.4</v>
      </c>
      <c r="I81" s="167">
        <v>105.8</v>
      </c>
      <c r="J81" s="167">
        <v>80.5</v>
      </c>
      <c r="K81" s="167">
        <v>81</v>
      </c>
      <c r="L81" s="167">
        <v>86.2</v>
      </c>
      <c r="M81" s="167">
        <v>81.400000000000006</v>
      </c>
      <c r="N81" s="167">
        <v>83.1</v>
      </c>
      <c r="O81" s="167">
        <v>84.5</v>
      </c>
      <c r="P81" s="312">
        <v>93.2</v>
      </c>
      <c r="Q81" s="167">
        <v>92.1</v>
      </c>
    </row>
    <row r="82" spans="1:17" ht="12.75" customHeight="1" x14ac:dyDescent="0.2">
      <c r="A82" s="128"/>
      <c r="B82" s="92" t="s">
        <v>4</v>
      </c>
      <c r="C82" s="167">
        <v>86.9</v>
      </c>
      <c r="D82" s="167">
        <v>86.6</v>
      </c>
      <c r="E82" s="167">
        <v>90.4</v>
      </c>
      <c r="F82" s="167">
        <v>97.6</v>
      </c>
      <c r="G82" s="167">
        <v>132.30000000000001</v>
      </c>
      <c r="H82" s="167">
        <v>92.6</v>
      </c>
      <c r="I82" s="167">
        <v>105.3</v>
      </c>
      <c r="J82" s="167">
        <v>81.5</v>
      </c>
      <c r="K82" s="167">
        <v>80</v>
      </c>
      <c r="L82" s="167">
        <v>85.9</v>
      </c>
      <c r="M82" s="167">
        <v>81.3</v>
      </c>
      <c r="N82" s="167">
        <v>80.8</v>
      </c>
      <c r="O82" s="167">
        <v>84.2</v>
      </c>
      <c r="P82" s="312">
        <v>93.9</v>
      </c>
      <c r="Q82" s="167">
        <v>91.7</v>
      </c>
    </row>
    <row r="83" spans="1:17" ht="12.75" customHeight="1" x14ac:dyDescent="0.2">
      <c r="A83" s="128"/>
      <c r="B83" s="92" t="s">
        <v>1</v>
      </c>
      <c r="C83" s="167">
        <v>87.1</v>
      </c>
      <c r="D83" s="167">
        <v>86.8</v>
      </c>
      <c r="E83" s="167">
        <v>90.2</v>
      </c>
      <c r="F83" s="167">
        <v>96.6</v>
      </c>
      <c r="G83" s="167">
        <v>125</v>
      </c>
      <c r="H83" s="167">
        <v>92.3</v>
      </c>
      <c r="I83" s="167">
        <v>107.4</v>
      </c>
      <c r="J83" s="167">
        <v>81.400000000000006</v>
      </c>
      <c r="K83" s="167">
        <v>81.400000000000006</v>
      </c>
      <c r="L83" s="167">
        <v>86.1</v>
      </c>
      <c r="M83" s="167">
        <v>81.400000000000006</v>
      </c>
      <c r="N83" s="167">
        <v>81.7</v>
      </c>
      <c r="O83" s="167">
        <v>83.7</v>
      </c>
      <c r="P83" s="312">
        <v>95</v>
      </c>
      <c r="Q83" s="167">
        <v>91.7</v>
      </c>
    </row>
    <row r="84" spans="1:17" ht="12.75" customHeight="1" x14ac:dyDescent="0.2">
      <c r="A84" s="128"/>
      <c r="B84" s="92" t="s">
        <v>2</v>
      </c>
      <c r="C84" s="167">
        <v>87.4</v>
      </c>
      <c r="D84" s="167">
        <v>87</v>
      </c>
      <c r="E84" s="167">
        <v>90.3</v>
      </c>
      <c r="F84" s="167">
        <v>97.5</v>
      </c>
      <c r="G84" s="167">
        <v>123</v>
      </c>
      <c r="H84" s="167">
        <v>93.8</v>
      </c>
      <c r="I84" s="167">
        <v>107</v>
      </c>
      <c r="J84" s="167">
        <v>82.1</v>
      </c>
      <c r="K84" s="167">
        <v>80.400000000000006</v>
      </c>
      <c r="L84" s="167">
        <v>86.3</v>
      </c>
      <c r="M84" s="167">
        <v>82.7</v>
      </c>
      <c r="N84" s="167">
        <v>83.5</v>
      </c>
      <c r="O84" s="167">
        <v>83.3</v>
      </c>
      <c r="P84" s="312">
        <v>94.4</v>
      </c>
      <c r="Q84" s="167">
        <v>91.8</v>
      </c>
    </row>
    <row r="85" spans="1:17" ht="26.25" customHeight="1" x14ac:dyDescent="0.2">
      <c r="A85" s="128">
        <v>2010</v>
      </c>
      <c r="B85" s="92" t="s">
        <v>3</v>
      </c>
      <c r="C85" s="167">
        <v>87.8</v>
      </c>
      <c r="D85" s="167">
        <v>87.5</v>
      </c>
      <c r="E85" s="167">
        <v>89.5</v>
      </c>
      <c r="F85" s="167">
        <v>99.2</v>
      </c>
      <c r="G85" s="167">
        <v>126.7</v>
      </c>
      <c r="H85" s="167">
        <v>94.9</v>
      </c>
      <c r="I85" s="167">
        <v>112.6</v>
      </c>
      <c r="J85" s="167">
        <v>81.2</v>
      </c>
      <c r="K85" s="167">
        <v>84.3</v>
      </c>
      <c r="L85" s="167">
        <v>86.3</v>
      </c>
      <c r="M85" s="167">
        <v>82</v>
      </c>
      <c r="N85" s="167">
        <v>84</v>
      </c>
      <c r="O85" s="167">
        <v>83.8</v>
      </c>
      <c r="P85" s="312">
        <v>93.9</v>
      </c>
      <c r="Q85" s="167">
        <v>92</v>
      </c>
    </row>
    <row r="86" spans="1:17" ht="12.75" customHeight="1" x14ac:dyDescent="0.2">
      <c r="A86" s="128"/>
      <c r="B86" s="92" t="s">
        <v>4</v>
      </c>
      <c r="C86" s="167">
        <v>88.5</v>
      </c>
      <c r="D86" s="167">
        <v>88.3</v>
      </c>
      <c r="E86" s="167">
        <v>89.6</v>
      </c>
      <c r="F86" s="167">
        <v>100.3</v>
      </c>
      <c r="G86" s="167">
        <v>125.6</v>
      </c>
      <c r="H86" s="167">
        <v>96.6</v>
      </c>
      <c r="I86" s="167">
        <v>110</v>
      </c>
      <c r="J86" s="167">
        <v>82.8</v>
      </c>
      <c r="K86" s="167">
        <v>88.4</v>
      </c>
      <c r="L86" s="167">
        <v>86.9</v>
      </c>
      <c r="M86" s="167">
        <v>82.6</v>
      </c>
      <c r="N86" s="167">
        <v>84.3</v>
      </c>
      <c r="O86" s="167">
        <v>84.5</v>
      </c>
      <c r="P86" s="312">
        <v>94.4</v>
      </c>
      <c r="Q86" s="167">
        <v>92.6</v>
      </c>
    </row>
    <row r="87" spans="1:17" ht="12.75" customHeight="1" x14ac:dyDescent="0.2">
      <c r="A87" s="128"/>
      <c r="B87" s="92" t="s">
        <v>1</v>
      </c>
      <c r="C87" s="167">
        <v>89</v>
      </c>
      <c r="D87" s="167">
        <v>89</v>
      </c>
      <c r="E87" s="167">
        <v>90.8</v>
      </c>
      <c r="F87" s="167">
        <v>100.6</v>
      </c>
      <c r="G87" s="167">
        <v>123.6</v>
      </c>
      <c r="H87" s="167">
        <v>97.9</v>
      </c>
      <c r="I87" s="167">
        <v>106.3</v>
      </c>
      <c r="J87" s="167">
        <v>83</v>
      </c>
      <c r="K87" s="167">
        <v>90.1</v>
      </c>
      <c r="L87" s="167">
        <v>87.5</v>
      </c>
      <c r="M87" s="167">
        <v>83.2</v>
      </c>
      <c r="N87" s="167">
        <v>85.6</v>
      </c>
      <c r="O87" s="167">
        <v>85.1</v>
      </c>
      <c r="P87" s="312">
        <v>94.7</v>
      </c>
      <c r="Q87" s="167">
        <v>93</v>
      </c>
    </row>
    <row r="88" spans="1:17" ht="12.75" customHeight="1" x14ac:dyDescent="0.2">
      <c r="A88" s="128"/>
      <c r="B88" s="92" t="s">
        <v>2</v>
      </c>
      <c r="C88" s="167">
        <v>89.1</v>
      </c>
      <c r="D88" s="167">
        <v>89.3</v>
      </c>
      <c r="E88" s="167">
        <v>90.9</v>
      </c>
      <c r="F88" s="167">
        <v>101.6</v>
      </c>
      <c r="G88" s="167">
        <v>118.8</v>
      </c>
      <c r="H88" s="167">
        <v>98.9</v>
      </c>
      <c r="I88" s="167">
        <v>114</v>
      </c>
      <c r="J88" s="167">
        <v>83.4</v>
      </c>
      <c r="K88" s="167">
        <v>87.7</v>
      </c>
      <c r="L88" s="167">
        <v>87.8</v>
      </c>
      <c r="M88" s="167">
        <v>83</v>
      </c>
      <c r="N88" s="167">
        <v>86.4</v>
      </c>
      <c r="O88" s="167">
        <v>85.7</v>
      </c>
      <c r="P88" s="312">
        <v>94.9</v>
      </c>
      <c r="Q88" s="167">
        <v>92.9</v>
      </c>
    </row>
    <row r="89" spans="1:17" ht="26.25" customHeight="1" x14ac:dyDescent="0.2">
      <c r="A89" s="128">
        <v>2011</v>
      </c>
      <c r="B89" s="92" t="s">
        <v>3</v>
      </c>
      <c r="C89" s="167">
        <v>89.8</v>
      </c>
      <c r="D89" s="167">
        <v>89.9</v>
      </c>
      <c r="E89" s="167">
        <v>100.6</v>
      </c>
      <c r="F89" s="167">
        <v>100.9</v>
      </c>
      <c r="G89" s="167">
        <v>113.4</v>
      </c>
      <c r="H89" s="167">
        <v>99.3</v>
      </c>
      <c r="I89" s="167">
        <v>106.1</v>
      </c>
      <c r="J89" s="167">
        <v>86.1</v>
      </c>
      <c r="K89" s="167">
        <v>89.1</v>
      </c>
      <c r="L89" s="167">
        <v>88.4</v>
      </c>
      <c r="M89" s="167">
        <v>83.6</v>
      </c>
      <c r="N89" s="167">
        <v>86.4</v>
      </c>
      <c r="O89" s="167">
        <v>86.2</v>
      </c>
      <c r="P89" s="312">
        <v>95.7</v>
      </c>
      <c r="Q89" s="167">
        <v>93.4</v>
      </c>
    </row>
    <row r="90" spans="1:17" ht="12.75" customHeight="1" x14ac:dyDescent="0.2">
      <c r="A90" s="128"/>
      <c r="B90" s="92" t="s">
        <v>4</v>
      </c>
      <c r="C90" s="167">
        <v>89.9</v>
      </c>
      <c r="D90" s="167">
        <v>90</v>
      </c>
      <c r="E90" s="167">
        <v>100.6</v>
      </c>
      <c r="F90" s="167">
        <v>99.9</v>
      </c>
      <c r="G90" s="167">
        <v>105.2</v>
      </c>
      <c r="H90" s="167">
        <v>99.6</v>
      </c>
      <c r="I90" s="167">
        <v>102.8</v>
      </c>
      <c r="J90" s="167">
        <v>87.4</v>
      </c>
      <c r="K90" s="167">
        <v>90.1</v>
      </c>
      <c r="L90" s="167">
        <v>88.5</v>
      </c>
      <c r="M90" s="167">
        <v>84</v>
      </c>
      <c r="N90" s="167">
        <v>87.2</v>
      </c>
      <c r="O90" s="167">
        <v>86.5</v>
      </c>
      <c r="P90" s="312">
        <v>94.9</v>
      </c>
      <c r="Q90" s="167">
        <v>93.4</v>
      </c>
    </row>
    <row r="91" spans="1:17" ht="12.75" customHeight="1" x14ac:dyDescent="0.2">
      <c r="A91" s="128"/>
      <c r="B91" s="92" t="s">
        <v>1</v>
      </c>
      <c r="C91" s="167">
        <v>90.2</v>
      </c>
      <c r="D91" s="167">
        <v>90.1</v>
      </c>
      <c r="E91" s="167">
        <v>100</v>
      </c>
      <c r="F91" s="167">
        <v>99.4</v>
      </c>
      <c r="G91" s="167">
        <v>102.8</v>
      </c>
      <c r="H91" s="167">
        <v>99.1</v>
      </c>
      <c r="I91" s="167">
        <v>107.5</v>
      </c>
      <c r="J91" s="167">
        <v>86.4</v>
      </c>
      <c r="K91" s="167">
        <v>89.5</v>
      </c>
      <c r="L91" s="167">
        <v>88.7</v>
      </c>
      <c r="M91" s="167">
        <v>84.3</v>
      </c>
      <c r="N91" s="167">
        <v>87.9</v>
      </c>
      <c r="O91" s="167">
        <v>87.1</v>
      </c>
      <c r="P91" s="312">
        <v>94.3</v>
      </c>
      <c r="Q91" s="167">
        <v>93.5</v>
      </c>
    </row>
    <row r="92" spans="1:17" ht="12.75" customHeight="1" x14ac:dyDescent="0.2">
      <c r="A92" s="128"/>
      <c r="B92" s="92" t="s">
        <v>2</v>
      </c>
      <c r="C92" s="167">
        <v>90.3</v>
      </c>
      <c r="D92" s="167">
        <v>90.1</v>
      </c>
      <c r="E92" s="167">
        <v>98.8</v>
      </c>
      <c r="F92" s="167">
        <v>99</v>
      </c>
      <c r="G92" s="167">
        <v>102.7</v>
      </c>
      <c r="H92" s="167">
        <v>98.8</v>
      </c>
      <c r="I92" s="167">
        <v>100.3</v>
      </c>
      <c r="J92" s="167">
        <v>89.4</v>
      </c>
      <c r="K92" s="167">
        <v>89.4</v>
      </c>
      <c r="L92" s="167">
        <v>88.8</v>
      </c>
      <c r="M92" s="167">
        <v>83.9</v>
      </c>
      <c r="N92" s="167">
        <v>87.5</v>
      </c>
      <c r="O92" s="167">
        <v>87.4</v>
      </c>
      <c r="P92" s="312">
        <v>94.7</v>
      </c>
      <c r="Q92" s="167">
        <v>93.5</v>
      </c>
    </row>
    <row r="93" spans="1:17" ht="26.25" customHeight="1" x14ac:dyDescent="0.2">
      <c r="A93" s="128">
        <v>2012</v>
      </c>
      <c r="B93" s="92" t="s">
        <v>3</v>
      </c>
      <c r="C93" s="167">
        <v>90.9</v>
      </c>
      <c r="D93" s="167">
        <v>90.9</v>
      </c>
      <c r="E93" s="167">
        <v>94.6</v>
      </c>
      <c r="F93" s="167">
        <v>98.5</v>
      </c>
      <c r="G93" s="167">
        <v>99</v>
      </c>
      <c r="H93" s="167">
        <v>99.3</v>
      </c>
      <c r="I93" s="167">
        <v>98.8</v>
      </c>
      <c r="J93" s="167">
        <v>87.1</v>
      </c>
      <c r="K93" s="167">
        <v>86.4</v>
      </c>
      <c r="L93" s="167">
        <v>90.1</v>
      </c>
      <c r="M93" s="167">
        <v>84.4</v>
      </c>
      <c r="N93" s="167">
        <v>89.3</v>
      </c>
      <c r="O93" s="167">
        <v>88.9</v>
      </c>
      <c r="P93" s="312">
        <v>95.9</v>
      </c>
      <c r="Q93" s="167">
        <v>93.9</v>
      </c>
    </row>
    <row r="94" spans="1:17" ht="12.75" customHeight="1" x14ac:dyDescent="0.2">
      <c r="A94" s="128"/>
      <c r="B94" s="92" t="s">
        <v>4</v>
      </c>
      <c r="C94" s="167">
        <v>90.9</v>
      </c>
      <c r="D94" s="167">
        <v>90.8</v>
      </c>
      <c r="E94" s="167">
        <v>92.9</v>
      </c>
      <c r="F94" s="167">
        <v>97.3</v>
      </c>
      <c r="G94" s="167">
        <v>95.9</v>
      </c>
      <c r="H94" s="167">
        <v>97.6</v>
      </c>
      <c r="I94" s="167">
        <v>106.2</v>
      </c>
      <c r="J94" s="167">
        <v>86.8</v>
      </c>
      <c r="K94" s="167">
        <v>83</v>
      </c>
      <c r="L94" s="167">
        <v>90.3</v>
      </c>
      <c r="M94" s="167">
        <v>84.6</v>
      </c>
      <c r="N94" s="167">
        <v>88</v>
      </c>
      <c r="O94" s="167">
        <v>89.6</v>
      </c>
      <c r="P94" s="312">
        <v>96.3</v>
      </c>
      <c r="Q94" s="167">
        <v>93.7</v>
      </c>
    </row>
    <row r="95" spans="1:17" ht="12.75" customHeight="1" x14ac:dyDescent="0.2">
      <c r="A95" s="128"/>
      <c r="B95" s="92" t="s">
        <v>1</v>
      </c>
      <c r="C95" s="167">
        <v>92</v>
      </c>
      <c r="D95" s="167">
        <v>91.7</v>
      </c>
      <c r="E95" s="167">
        <v>92.8</v>
      </c>
      <c r="F95" s="167">
        <v>97.5</v>
      </c>
      <c r="G95" s="167">
        <v>95.9</v>
      </c>
      <c r="H95" s="167">
        <v>98.1</v>
      </c>
      <c r="I95" s="167">
        <v>102</v>
      </c>
      <c r="J95" s="167">
        <v>87.4</v>
      </c>
      <c r="K95" s="167">
        <v>81.7</v>
      </c>
      <c r="L95" s="167">
        <v>91.6</v>
      </c>
      <c r="M95" s="167">
        <v>86.3</v>
      </c>
      <c r="N95" s="167">
        <v>88.4</v>
      </c>
      <c r="O95" s="167">
        <v>90.9</v>
      </c>
      <c r="P95" s="312">
        <v>97.5</v>
      </c>
      <c r="Q95" s="167">
        <v>94.7</v>
      </c>
    </row>
    <row r="96" spans="1:17" ht="12.75" customHeight="1" x14ac:dyDescent="0.2">
      <c r="A96" s="128"/>
      <c r="B96" s="92" t="s">
        <v>2</v>
      </c>
      <c r="C96" s="167">
        <v>91.7</v>
      </c>
      <c r="D96" s="167">
        <v>91.6</v>
      </c>
      <c r="E96" s="167">
        <v>92.2</v>
      </c>
      <c r="F96" s="167">
        <v>95.2</v>
      </c>
      <c r="G96" s="167">
        <v>87.2</v>
      </c>
      <c r="H96" s="167">
        <v>96.3</v>
      </c>
      <c r="I96" s="167">
        <v>105.6</v>
      </c>
      <c r="J96" s="167">
        <v>87.6</v>
      </c>
      <c r="K96" s="167">
        <v>82.3</v>
      </c>
      <c r="L96" s="167">
        <v>91.7</v>
      </c>
      <c r="M96" s="167">
        <v>86</v>
      </c>
      <c r="N96" s="167">
        <v>89.4</v>
      </c>
      <c r="O96" s="167">
        <v>91.1</v>
      </c>
      <c r="P96" s="312">
        <v>97.2</v>
      </c>
      <c r="Q96" s="167">
        <v>94.3</v>
      </c>
    </row>
    <row r="97" spans="1:17" ht="26.25" customHeight="1" x14ac:dyDescent="0.2">
      <c r="A97" s="128">
        <v>2013</v>
      </c>
      <c r="B97" s="92" t="s">
        <v>3</v>
      </c>
      <c r="C97" s="167">
        <v>92.3</v>
      </c>
      <c r="D97" s="167">
        <v>92</v>
      </c>
      <c r="E97" s="167">
        <v>92</v>
      </c>
      <c r="F97" s="167">
        <v>95.5</v>
      </c>
      <c r="G97" s="167">
        <v>89.8</v>
      </c>
      <c r="H97" s="167">
        <v>96</v>
      </c>
      <c r="I97" s="167">
        <v>106.7</v>
      </c>
      <c r="J97" s="167">
        <v>87.2</v>
      </c>
      <c r="K97" s="167">
        <v>82.1</v>
      </c>
      <c r="L97" s="167">
        <v>92.1</v>
      </c>
      <c r="M97" s="167">
        <v>87.1</v>
      </c>
      <c r="N97" s="167">
        <v>90.8</v>
      </c>
      <c r="O97" s="167">
        <v>91.4</v>
      </c>
      <c r="P97" s="312">
        <v>97.2</v>
      </c>
      <c r="Q97" s="167">
        <v>94.8</v>
      </c>
    </row>
    <row r="98" spans="1:17" ht="12.75" customHeight="1" x14ac:dyDescent="0.2">
      <c r="A98" s="128"/>
      <c r="B98" s="92" t="s">
        <v>4</v>
      </c>
      <c r="C98" s="167">
        <v>92.8</v>
      </c>
      <c r="D98" s="167">
        <v>92.3</v>
      </c>
      <c r="E98" s="167">
        <v>92.7</v>
      </c>
      <c r="F98" s="167">
        <v>96.2</v>
      </c>
      <c r="G98" s="167">
        <v>91.4</v>
      </c>
      <c r="H98" s="167">
        <v>96.6</v>
      </c>
      <c r="I98" s="167">
        <v>105.2</v>
      </c>
      <c r="J98" s="167">
        <v>89.1</v>
      </c>
      <c r="K98" s="167">
        <v>83.4</v>
      </c>
      <c r="L98" s="167">
        <v>92.2</v>
      </c>
      <c r="M98" s="167">
        <v>88</v>
      </c>
      <c r="N98" s="167">
        <v>89.9</v>
      </c>
      <c r="O98" s="167">
        <v>91.8</v>
      </c>
      <c r="P98" s="312">
        <v>96.7</v>
      </c>
      <c r="Q98" s="167">
        <v>95.1</v>
      </c>
    </row>
    <row r="99" spans="1:17" ht="12.75" customHeight="1" x14ac:dyDescent="0.2">
      <c r="A99" s="128"/>
      <c r="B99" s="92" t="s">
        <v>1</v>
      </c>
      <c r="C99" s="167">
        <v>93.7</v>
      </c>
      <c r="D99" s="167">
        <v>92.9</v>
      </c>
      <c r="E99" s="167">
        <v>94.1</v>
      </c>
      <c r="F99" s="167">
        <v>96.8</v>
      </c>
      <c r="G99" s="167">
        <v>93</v>
      </c>
      <c r="H99" s="167">
        <v>97.2</v>
      </c>
      <c r="I99" s="167">
        <v>99.5</v>
      </c>
      <c r="J99" s="167">
        <v>93.5</v>
      </c>
      <c r="K99" s="167">
        <v>85.8</v>
      </c>
      <c r="L99" s="167">
        <v>92.8</v>
      </c>
      <c r="M99" s="167">
        <v>88.9</v>
      </c>
      <c r="N99" s="167">
        <v>90.3</v>
      </c>
      <c r="O99" s="167">
        <v>92.7</v>
      </c>
      <c r="P99" s="312">
        <v>96.6</v>
      </c>
      <c r="Q99" s="167">
        <v>95.8</v>
      </c>
    </row>
    <row r="100" spans="1:17" ht="12.75" customHeight="1" x14ac:dyDescent="0.2">
      <c r="A100" s="128"/>
      <c r="B100" s="92" t="s">
        <v>2</v>
      </c>
      <c r="C100" s="167">
        <v>94.1</v>
      </c>
      <c r="D100" s="167">
        <v>93.4</v>
      </c>
      <c r="E100" s="167">
        <v>95.2</v>
      </c>
      <c r="F100" s="167">
        <v>97.2</v>
      </c>
      <c r="G100" s="167">
        <v>93.1</v>
      </c>
      <c r="H100" s="167">
        <v>97.6</v>
      </c>
      <c r="I100" s="167">
        <v>100.9</v>
      </c>
      <c r="J100" s="167">
        <v>93.8</v>
      </c>
      <c r="K100" s="167">
        <v>87</v>
      </c>
      <c r="L100" s="167">
        <v>93.2</v>
      </c>
      <c r="M100" s="167">
        <v>89.1</v>
      </c>
      <c r="N100" s="167">
        <v>90.4</v>
      </c>
      <c r="O100" s="167">
        <v>93</v>
      </c>
      <c r="P100" s="312">
        <v>97.4</v>
      </c>
      <c r="Q100" s="167">
        <v>96.1</v>
      </c>
    </row>
    <row r="101" spans="1:17" ht="24.75" customHeight="1" x14ac:dyDescent="0.2">
      <c r="A101" s="128">
        <v>2014</v>
      </c>
      <c r="B101" s="92" t="s">
        <v>3</v>
      </c>
      <c r="C101" s="167">
        <v>94.9</v>
      </c>
      <c r="D101" s="167">
        <v>94.4</v>
      </c>
      <c r="E101" s="167">
        <v>102</v>
      </c>
      <c r="F101" s="167">
        <v>97.4</v>
      </c>
      <c r="G101" s="167">
        <v>93.1</v>
      </c>
      <c r="H101" s="167">
        <v>98.8</v>
      </c>
      <c r="I101" s="167">
        <v>95.2</v>
      </c>
      <c r="J101" s="167">
        <v>93.5</v>
      </c>
      <c r="K101" s="167">
        <v>89.2</v>
      </c>
      <c r="L101" s="167">
        <v>94.1</v>
      </c>
      <c r="M101" s="167">
        <v>90.5</v>
      </c>
      <c r="N101" s="167">
        <v>90.9</v>
      </c>
      <c r="O101" s="167">
        <v>94</v>
      </c>
      <c r="P101" s="312">
        <v>98.3</v>
      </c>
      <c r="Q101" s="167">
        <v>96.7</v>
      </c>
    </row>
    <row r="102" spans="1:17" x14ac:dyDescent="0.2">
      <c r="A102" s="128"/>
      <c r="B102" s="92" t="s">
        <v>4</v>
      </c>
      <c r="C102" s="167">
        <v>95.7</v>
      </c>
      <c r="D102" s="167">
        <v>95.3</v>
      </c>
      <c r="E102" s="167">
        <v>104.5</v>
      </c>
      <c r="F102" s="167">
        <v>97.8</v>
      </c>
      <c r="G102" s="167">
        <v>93.1</v>
      </c>
      <c r="H102" s="167">
        <v>99.5</v>
      </c>
      <c r="I102" s="167">
        <v>96</v>
      </c>
      <c r="J102" s="167">
        <v>90.8</v>
      </c>
      <c r="K102" s="167">
        <v>91.1</v>
      </c>
      <c r="L102" s="167">
        <v>95.1</v>
      </c>
      <c r="M102" s="167">
        <v>91.7</v>
      </c>
      <c r="N102" s="167">
        <v>92.3</v>
      </c>
      <c r="O102" s="167">
        <v>95</v>
      </c>
      <c r="P102" s="312">
        <v>98.8</v>
      </c>
      <c r="Q102" s="167">
        <v>97.3</v>
      </c>
    </row>
    <row r="103" spans="1:17" ht="12" customHeight="1" x14ac:dyDescent="0.2">
      <c r="A103" s="128"/>
      <c r="B103" s="92" t="s">
        <v>1</v>
      </c>
      <c r="C103" s="167">
        <v>96.4</v>
      </c>
      <c r="D103" s="167">
        <v>96.3</v>
      </c>
      <c r="E103" s="167">
        <v>105.6</v>
      </c>
      <c r="F103" s="167">
        <v>98.1</v>
      </c>
      <c r="G103" s="167">
        <v>90.5</v>
      </c>
      <c r="H103" s="167">
        <v>100.1</v>
      </c>
      <c r="I103" s="167">
        <v>99.4</v>
      </c>
      <c r="J103" s="167">
        <v>90.5</v>
      </c>
      <c r="K103" s="167">
        <v>93.7</v>
      </c>
      <c r="L103" s="167">
        <v>96</v>
      </c>
      <c r="M103" s="167">
        <v>92.5</v>
      </c>
      <c r="N103" s="167">
        <v>93.5</v>
      </c>
      <c r="O103" s="167">
        <v>95.9</v>
      </c>
      <c r="P103" s="312">
        <v>99.4</v>
      </c>
      <c r="Q103" s="167">
        <v>97.8</v>
      </c>
    </row>
    <row r="104" spans="1:17" ht="12" customHeight="1" x14ac:dyDescent="0.2">
      <c r="A104" s="128"/>
      <c r="B104" s="92" t="s">
        <v>2</v>
      </c>
      <c r="C104" s="167">
        <v>97</v>
      </c>
      <c r="D104" s="167">
        <v>97.1</v>
      </c>
      <c r="E104" s="167">
        <v>107.4</v>
      </c>
      <c r="F104" s="167">
        <v>98.3</v>
      </c>
      <c r="G104" s="167">
        <v>92.7</v>
      </c>
      <c r="H104" s="167">
        <v>100.2</v>
      </c>
      <c r="I104" s="167">
        <v>97</v>
      </c>
      <c r="J104" s="167">
        <v>91.3</v>
      </c>
      <c r="K104" s="167">
        <v>94.1</v>
      </c>
      <c r="L104" s="167">
        <v>97</v>
      </c>
      <c r="M104" s="167">
        <v>93.9</v>
      </c>
      <c r="N104" s="167">
        <v>95</v>
      </c>
      <c r="O104" s="167">
        <v>97</v>
      </c>
      <c r="P104" s="312">
        <v>100</v>
      </c>
      <c r="Q104" s="167">
        <v>98.2</v>
      </c>
    </row>
    <row r="105" spans="1:17" ht="21" customHeight="1" x14ac:dyDescent="0.2">
      <c r="A105" s="128">
        <v>2015</v>
      </c>
      <c r="B105" s="92" t="s">
        <v>3</v>
      </c>
      <c r="C105" s="167">
        <v>97.4</v>
      </c>
      <c r="D105" s="167">
        <v>97.5</v>
      </c>
      <c r="E105" s="167">
        <v>106</v>
      </c>
      <c r="F105" s="167">
        <v>98.8</v>
      </c>
      <c r="G105" s="167">
        <v>94.7</v>
      </c>
      <c r="H105" s="167">
        <v>100.2</v>
      </c>
      <c r="I105" s="167">
        <v>99.5</v>
      </c>
      <c r="J105" s="167">
        <v>91.5</v>
      </c>
      <c r="K105" s="167">
        <v>95.1</v>
      </c>
      <c r="L105" s="167">
        <v>97.2</v>
      </c>
      <c r="M105" s="167">
        <v>95</v>
      </c>
      <c r="N105" s="167">
        <v>95.5</v>
      </c>
      <c r="O105" s="167">
        <v>97.2</v>
      </c>
      <c r="P105" s="312">
        <v>99.5</v>
      </c>
      <c r="Q105" s="167">
        <v>98.5</v>
      </c>
    </row>
    <row r="106" spans="1:17" ht="12.75" customHeight="1" x14ac:dyDescent="0.2">
      <c r="A106" s="128"/>
      <c r="B106" s="92" t="s">
        <v>4</v>
      </c>
      <c r="C106" s="167">
        <v>98</v>
      </c>
      <c r="D106" s="167">
        <v>98</v>
      </c>
      <c r="E106" s="167">
        <v>107</v>
      </c>
      <c r="F106" s="167">
        <v>99.5</v>
      </c>
      <c r="G106" s="167">
        <v>102.7</v>
      </c>
      <c r="H106" s="167">
        <v>99.8</v>
      </c>
      <c r="I106" s="167">
        <v>97.6</v>
      </c>
      <c r="J106" s="167">
        <v>95.3</v>
      </c>
      <c r="K106" s="167">
        <v>96.3</v>
      </c>
      <c r="L106" s="167">
        <v>97.9</v>
      </c>
      <c r="M106" s="167">
        <v>96.1</v>
      </c>
      <c r="N106" s="167">
        <v>96.5</v>
      </c>
      <c r="O106" s="167">
        <v>97.6</v>
      </c>
      <c r="P106" s="312">
        <v>100</v>
      </c>
      <c r="Q106" s="167">
        <v>98.9</v>
      </c>
    </row>
    <row r="107" spans="1:17" ht="12.75" customHeight="1" x14ac:dyDescent="0.2">
      <c r="A107" s="128"/>
      <c r="B107" s="92" t="s">
        <v>1</v>
      </c>
      <c r="C107" s="167">
        <v>98.4</v>
      </c>
      <c r="D107" s="167">
        <v>98.3</v>
      </c>
      <c r="E107" s="167">
        <v>106.3</v>
      </c>
      <c r="F107" s="167">
        <v>99.2</v>
      </c>
      <c r="G107" s="167">
        <v>101.8</v>
      </c>
      <c r="H107" s="167">
        <v>99.3</v>
      </c>
      <c r="I107" s="167">
        <v>98.5</v>
      </c>
      <c r="J107" s="167">
        <v>95.7</v>
      </c>
      <c r="K107" s="167">
        <v>95.7</v>
      </c>
      <c r="L107" s="167">
        <v>98.3</v>
      </c>
      <c r="M107" s="167">
        <v>96.6</v>
      </c>
      <c r="N107" s="167">
        <v>97.1</v>
      </c>
      <c r="O107" s="167">
        <v>98.2</v>
      </c>
      <c r="P107" s="312">
        <v>100.2</v>
      </c>
      <c r="Q107" s="167">
        <v>99.1</v>
      </c>
    </row>
    <row r="108" spans="1:17" ht="12" customHeight="1" x14ac:dyDescent="0.2">
      <c r="A108" s="128"/>
      <c r="B108" s="92" t="s">
        <v>2</v>
      </c>
      <c r="C108" s="167">
        <v>99.1</v>
      </c>
      <c r="D108" s="167">
        <v>98.8</v>
      </c>
      <c r="E108" s="167">
        <v>104.6</v>
      </c>
      <c r="F108" s="167">
        <v>98.6</v>
      </c>
      <c r="G108" s="167">
        <v>99.7</v>
      </c>
      <c r="H108" s="167">
        <v>99.2</v>
      </c>
      <c r="I108" s="167">
        <v>96.1</v>
      </c>
      <c r="J108" s="167">
        <v>96</v>
      </c>
      <c r="K108" s="167">
        <v>97.2</v>
      </c>
      <c r="L108" s="167">
        <v>98.9</v>
      </c>
      <c r="M108" s="167">
        <v>97.6</v>
      </c>
      <c r="N108" s="167">
        <v>97.7</v>
      </c>
      <c r="O108" s="167">
        <v>98.9</v>
      </c>
      <c r="P108" s="312">
        <v>100.5</v>
      </c>
      <c r="Q108" s="167">
        <v>99.6</v>
      </c>
    </row>
    <row r="109" spans="1:17" ht="19.5" customHeight="1" x14ac:dyDescent="0.2">
      <c r="A109" s="128">
        <v>2016</v>
      </c>
      <c r="B109" s="92" t="s">
        <v>3</v>
      </c>
      <c r="C109" s="167">
        <v>99.5</v>
      </c>
      <c r="D109" s="167">
        <v>99.1</v>
      </c>
      <c r="E109" s="167">
        <v>100.7</v>
      </c>
      <c r="F109" s="167">
        <v>98.7</v>
      </c>
      <c r="G109" s="167">
        <v>97.9</v>
      </c>
      <c r="H109" s="167">
        <v>99</v>
      </c>
      <c r="I109" s="167">
        <v>98.1</v>
      </c>
      <c r="J109" s="167">
        <v>97.8</v>
      </c>
      <c r="K109" s="167">
        <v>97.5</v>
      </c>
      <c r="L109" s="167">
        <v>99.3</v>
      </c>
      <c r="M109" s="167">
        <v>98.7</v>
      </c>
      <c r="N109" s="167">
        <v>98</v>
      </c>
      <c r="O109" s="167">
        <v>99.3</v>
      </c>
      <c r="P109" s="312">
        <v>100.3</v>
      </c>
      <c r="Q109" s="167">
        <v>99.7</v>
      </c>
    </row>
    <row r="110" spans="1:17" ht="12" customHeight="1" x14ac:dyDescent="0.2">
      <c r="A110" s="128"/>
      <c r="B110" s="92" t="s">
        <v>4</v>
      </c>
      <c r="C110" s="167">
        <v>99.6</v>
      </c>
      <c r="D110" s="167">
        <v>99.6</v>
      </c>
      <c r="E110" s="167">
        <v>99.7</v>
      </c>
      <c r="F110" s="167">
        <v>100.5</v>
      </c>
      <c r="G110" s="167">
        <v>100.1</v>
      </c>
      <c r="H110" s="167">
        <v>100.2</v>
      </c>
      <c r="I110" s="167">
        <v>102.5</v>
      </c>
      <c r="J110" s="167">
        <v>100.5</v>
      </c>
      <c r="K110" s="167">
        <v>99.2</v>
      </c>
      <c r="L110" s="167">
        <v>99.4</v>
      </c>
      <c r="M110" s="167">
        <v>99.2</v>
      </c>
      <c r="N110" s="167">
        <v>98.2</v>
      </c>
      <c r="O110" s="167">
        <v>99.6</v>
      </c>
      <c r="P110" s="312">
        <v>99.9</v>
      </c>
      <c r="Q110" s="167">
        <v>99.7</v>
      </c>
    </row>
    <row r="111" spans="1:17" ht="12" customHeight="1" x14ac:dyDescent="0.2">
      <c r="A111" s="128"/>
      <c r="B111" s="92" t="s">
        <v>1</v>
      </c>
      <c r="C111" s="167">
        <v>100.1</v>
      </c>
      <c r="D111" s="167">
        <v>100.2</v>
      </c>
      <c r="E111" s="167">
        <v>99.5</v>
      </c>
      <c r="F111" s="167">
        <v>100.1</v>
      </c>
      <c r="G111" s="167">
        <v>105.1</v>
      </c>
      <c r="H111" s="167">
        <v>99.7</v>
      </c>
      <c r="I111" s="167">
        <v>98.5</v>
      </c>
      <c r="J111" s="167">
        <v>100.6</v>
      </c>
      <c r="K111" s="167">
        <v>100.2</v>
      </c>
      <c r="L111" s="167">
        <v>100.2</v>
      </c>
      <c r="M111" s="167">
        <v>100.1</v>
      </c>
      <c r="N111" s="167">
        <v>101</v>
      </c>
      <c r="O111" s="167">
        <v>100.3</v>
      </c>
      <c r="P111" s="312">
        <v>99.8</v>
      </c>
      <c r="Q111" s="167">
        <v>100</v>
      </c>
    </row>
    <row r="112" spans="1:17" ht="12" customHeight="1" x14ac:dyDescent="0.2">
      <c r="A112" s="128"/>
      <c r="B112" s="92" t="s">
        <v>2</v>
      </c>
      <c r="C112" s="167">
        <v>100.8</v>
      </c>
      <c r="D112" s="167">
        <v>101.1</v>
      </c>
      <c r="E112" s="167">
        <v>100.1</v>
      </c>
      <c r="F112" s="167">
        <v>100.7</v>
      </c>
      <c r="G112" s="167">
        <v>97</v>
      </c>
      <c r="H112" s="167">
        <v>101</v>
      </c>
      <c r="I112" s="167">
        <v>100.9</v>
      </c>
      <c r="J112" s="167">
        <v>101.2</v>
      </c>
      <c r="K112" s="167">
        <v>103.1</v>
      </c>
      <c r="L112" s="167">
        <v>101</v>
      </c>
      <c r="M112" s="167">
        <v>101.9</v>
      </c>
      <c r="N112" s="167">
        <v>102.8</v>
      </c>
      <c r="O112" s="167">
        <v>100.8</v>
      </c>
      <c r="P112" s="312">
        <v>100</v>
      </c>
      <c r="Q112" s="167">
        <v>100.6</v>
      </c>
    </row>
    <row r="113" spans="1:17" ht="19.5" customHeight="1" x14ac:dyDescent="0.2">
      <c r="A113" s="128">
        <v>2017</v>
      </c>
      <c r="B113" s="122" t="s">
        <v>3</v>
      </c>
      <c r="C113" s="167">
        <v>101.3</v>
      </c>
      <c r="D113" s="167">
        <v>101.5</v>
      </c>
      <c r="E113" s="167">
        <v>102.2</v>
      </c>
      <c r="F113" s="167">
        <v>101</v>
      </c>
      <c r="G113" s="167">
        <v>99.4</v>
      </c>
      <c r="H113" s="167">
        <v>101.5</v>
      </c>
      <c r="I113" s="167">
        <v>96.9</v>
      </c>
      <c r="J113" s="167">
        <v>104.3</v>
      </c>
      <c r="K113" s="167">
        <v>106.5</v>
      </c>
      <c r="L113" s="167">
        <v>101.5</v>
      </c>
      <c r="M113" s="167">
        <v>101.7</v>
      </c>
      <c r="N113" s="167">
        <v>103.3</v>
      </c>
      <c r="O113" s="167">
        <v>101.6</v>
      </c>
      <c r="P113" s="312">
        <v>100.5</v>
      </c>
      <c r="Q113" s="167">
        <v>100.9</v>
      </c>
    </row>
    <row r="114" spans="1:17" x14ac:dyDescent="0.2">
      <c r="A114" s="128"/>
      <c r="B114" s="129" t="s">
        <v>4</v>
      </c>
      <c r="C114" s="167">
        <v>101.5</v>
      </c>
      <c r="D114" s="167">
        <v>101.8</v>
      </c>
      <c r="E114" s="167">
        <v>102.8</v>
      </c>
      <c r="F114" s="167">
        <v>101.2</v>
      </c>
      <c r="G114" s="167">
        <v>100.9</v>
      </c>
      <c r="H114" s="167">
        <v>101.6</v>
      </c>
      <c r="I114" s="167">
        <v>97.8</v>
      </c>
      <c r="J114" s="167">
        <v>103.4</v>
      </c>
      <c r="K114" s="167">
        <v>106.7</v>
      </c>
      <c r="L114" s="167">
        <v>101.9</v>
      </c>
      <c r="M114" s="167">
        <v>102</v>
      </c>
      <c r="N114" s="167">
        <v>104.5</v>
      </c>
      <c r="O114" s="167">
        <v>101.8</v>
      </c>
      <c r="P114" s="312">
        <v>100.7</v>
      </c>
      <c r="Q114" s="167">
        <v>101</v>
      </c>
    </row>
    <row r="115" spans="1:17" x14ac:dyDescent="0.2">
      <c r="A115" s="128"/>
      <c r="B115" s="136" t="s">
        <v>1</v>
      </c>
      <c r="C115" s="167">
        <v>102</v>
      </c>
      <c r="D115" s="167">
        <v>102.3</v>
      </c>
      <c r="E115" s="167">
        <v>103.5</v>
      </c>
      <c r="F115" s="167">
        <v>102.2</v>
      </c>
      <c r="G115" s="167">
        <v>101</v>
      </c>
      <c r="H115" s="167">
        <v>102.7</v>
      </c>
      <c r="I115" s="167">
        <v>99.9</v>
      </c>
      <c r="J115" s="167">
        <v>102.9</v>
      </c>
      <c r="K115" s="167">
        <v>107.4</v>
      </c>
      <c r="L115" s="167">
        <v>102.3</v>
      </c>
      <c r="M115" s="167">
        <v>102.5</v>
      </c>
      <c r="N115" s="167">
        <v>105.2</v>
      </c>
      <c r="O115" s="167">
        <v>102.4</v>
      </c>
      <c r="P115" s="312">
        <v>100.7</v>
      </c>
      <c r="Q115" s="167">
        <v>101.3</v>
      </c>
    </row>
    <row r="116" spans="1:17" x14ac:dyDescent="0.2">
      <c r="A116" s="128"/>
      <c r="B116" s="136" t="s">
        <v>2</v>
      </c>
      <c r="C116" s="167">
        <v>102.5</v>
      </c>
      <c r="D116" s="167">
        <v>102.8</v>
      </c>
      <c r="E116" s="167">
        <v>103.3</v>
      </c>
      <c r="F116" s="167">
        <v>102.9</v>
      </c>
      <c r="G116" s="167">
        <v>96.4</v>
      </c>
      <c r="H116" s="167">
        <v>104.2</v>
      </c>
      <c r="I116" s="167">
        <v>99.2</v>
      </c>
      <c r="J116" s="167">
        <v>102.9</v>
      </c>
      <c r="K116" s="167">
        <v>107.7</v>
      </c>
      <c r="L116" s="167">
        <v>102.6</v>
      </c>
      <c r="M116" s="167">
        <v>102.7</v>
      </c>
      <c r="N116" s="167">
        <v>106.6</v>
      </c>
      <c r="O116" s="167">
        <v>102.8</v>
      </c>
      <c r="P116" s="312">
        <v>100.4</v>
      </c>
      <c r="Q116" s="167">
        <v>101.6</v>
      </c>
    </row>
    <row r="117" spans="1:17" ht="19.5" customHeight="1" x14ac:dyDescent="0.2">
      <c r="A117" s="128">
        <v>2018</v>
      </c>
      <c r="B117" s="142" t="s">
        <v>3</v>
      </c>
      <c r="C117" s="167">
        <v>102.5</v>
      </c>
      <c r="D117" s="167">
        <v>102.8</v>
      </c>
      <c r="E117" s="167">
        <v>101.1</v>
      </c>
      <c r="F117" s="167">
        <v>103</v>
      </c>
      <c r="G117" s="167">
        <v>100.8</v>
      </c>
      <c r="H117" s="167">
        <v>103.9</v>
      </c>
      <c r="I117" s="167">
        <v>100.3</v>
      </c>
      <c r="J117" s="167">
        <v>100.9</v>
      </c>
      <c r="K117" s="167">
        <v>106.1</v>
      </c>
      <c r="L117" s="167">
        <v>103</v>
      </c>
      <c r="M117" s="167">
        <v>103.1</v>
      </c>
      <c r="N117" s="167">
        <v>106.8</v>
      </c>
      <c r="O117" s="167">
        <v>103.3</v>
      </c>
      <c r="P117" s="312">
        <v>100.5</v>
      </c>
      <c r="Q117" s="167">
        <v>101.5</v>
      </c>
    </row>
    <row r="118" spans="1:17" ht="12" customHeight="1" x14ac:dyDescent="0.2">
      <c r="A118" s="128"/>
      <c r="B118" s="185" t="s">
        <v>4</v>
      </c>
      <c r="C118" s="167">
        <v>102.9</v>
      </c>
      <c r="D118" s="316">
        <v>103.2</v>
      </c>
      <c r="E118" s="167">
        <v>100.2</v>
      </c>
      <c r="F118" s="316">
        <v>102.4</v>
      </c>
      <c r="G118" s="316">
        <v>103.4</v>
      </c>
      <c r="H118" s="316">
        <v>103.4</v>
      </c>
      <c r="I118" s="316">
        <v>96.5</v>
      </c>
      <c r="J118" s="316">
        <v>101.5</v>
      </c>
      <c r="K118" s="316">
        <v>106.7</v>
      </c>
      <c r="L118" s="316">
        <v>103.6</v>
      </c>
      <c r="M118" s="316">
        <v>104.9</v>
      </c>
      <c r="N118" s="316">
        <v>108.1</v>
      </c>
      <c r="O118" s="316">
        <v>103.6</v>
      </c>
      <c r="P118" s="316">
        <v>100.6</v>
      </c>
      <c r="Q118" s="317">
        <v>101.7</v>
      </c>
    </row>
    <row r="119" spans="1:17" x14ac:dyDescent="0.2">
      <c r="A119" s="128"/>
      <c r="B119" s="185" t="s">
        <v>1</v>
      </c>
      <c r="C119" s="167">
        <v>103.6</v>
      </c>
      <c r="D119" s="167">
        <v>103.9</v>
      </c>
      <c r="E119" s="167">
        <v>100.1</v>
      </c>
      <c r="F119" s="167">
        <v>103</v>
      </c>
      <c r="G119" s="167">
        <v>105.7</v>
      </c>
      <c r="H119" s="167">
        <v>103.6</v>
      </c>
      <c r="I119" s="167">
        <v>98.1</v>
      </c>
      <c r="J119" s="167">
        <v>103.1</v>
      </c>
      <c r="K119" s="167">
        <v>108.6</v>
      </c>
      <c r="L119" s="167">
        <v>104.2</v>
      </c>
      <c r="M119" s="167">
        <v>106</v>
      </c>
      <c r="N119" s="167">
        <v>110</v>
      </c>
      <c r="O119" s="167">
        <v>103.9</v>
      </c>
      <c r="P119" s="167">
        <v>100.9</v>
      </c>
      <c r="Q119" s="315">
        <v>102.3</v>
      </c>
    </row>
    <row r="120" spans="1:17" x14ac:dyDescent="0.2">
      <c r="A120" s="128"/>
      <c r="B120" s="185" t="s">
        <v>2</v>
      </c>
      <c r="C120" s="167">
        <v>103.9</v>
      </c>
      <c r="D120" s="167">
        <v>104.1</v>
      </c>
      <c r="E120" s="167">
        <v>100.8</v>
      </c>
      <c r="F120" s="167">
        <v>102.2</v>
      </c>
      <c r="G120" s="167">
        <v>104.8</v>
      </c>
      <c r="H120" s="167">
        <v>102.8</v>
      </c>
      <c r="I120" s="167">
        <v>96.6</v>
      </c>
      <c r="J120" s="167">
        <v>102.2</v>
      </c>
      <c r="K120" s="167">
        <v>108</v>
      </c>
      <c r="L120" s="167">
        <v>104.7</v>
      </c>
      <c r="M120" s="167">
        <v>106.3</v>
      </c>
      <c r="N120" s="167">
        <v>110.8</v>
      </c>
      <c r="O120" s="167">
        <v>104.3</v>
      </c>
      <c r="P120" s="167">
        <v>101.5</v>
      </c>
      <c r="Q120" s="315">
        <v>102.3</v>
      </c>
    </row>
    <row r="121" spans="1:17" x14ac:dyDescent="0.2">
      <c r="A121" s="128">
        <v>2019</v>
      </c>
      <c r="B121" s="185" t="s">
        <v>3</v>
      </c>
      <c r="C121" s="167">
        <v>104.4</v>
      </c>
      <c r="D121" s="167">
        <v>104.6</v>
      </c>
      <c r="E121" s="167">
        <v>99.3</v>
      </c>
      <c r="F121" s="167">
        <v>103.3</v>
      </c>
      <c r="G121" s="167">
        <v>105.8</v>
      </c>
      <c r="H121" s="167">
        <v>104.8</v>
      </c>
      <c r="I121" s="167">
        <v>93.9</v>
      </c>
      <c r="J121" s="167">
        <v>101.4</v>
      </c>
      <c r="K121" s="167">
        <v>109.6</v>
      </c>
      <c r="L121" s="167">
        <v>105.1</v>
      </c>
      <c r="M121" s="167">
        <v>107.6</v>
      </c>
      <c r="N121" s="167">
        <v>111.9</v>
      </c>
      <c r="O121" s="167">
        <v>104.2</v>
      </c>
      <c r="P121" s="167">
        <v>101.7</v>
      </c>
      <c r="Q121" s="315">
        <v>102.7</v>
      </c>
    </row>
    <row r="122" spans="1:17" ht="12" customHeight="1" thickBot="1" x14ac:dyDescent="0.25">
      <c r="A122" s="128"/>
      <c r="C122" s="167"/>
      <c r="D122" s="316"/>
      <c r="E122" s="167"/>
      <c r="F122" s="316"/>
      <c r="G122" s="316"/>
      <c r="H122" s="316"/>
      <c r="I122" s="316"/>
      <c r="J122" s="316"/>
      <c r="K122" s="316"/>
      <c r="L122" s="316"/>
      <c r="M122" s="316"/>
      <c r="N122" s="316"/>
      <c r="O122" s="316"/>
      <c r="P122" s="316"/>
      <c r="Q122" s="317"/>
    </row>
    <row r="123" spans="1:17" ht="12.75" customHeight="1" x14ac:dyDescent="0.2">
      <c r="A123" s="91" t="s">
        <v>212</v>
      </c>
      <c r="B123" s="90"/>
      <c r="C123" s="168"/>
      <c r="D123" s="318"/>
      <c r="E123" s="318"/>
      <c r="F123" s="318"/>
      <c r="G123" s="318"/>
      <c r="H123" s="318"/>
      <c r="I123" s="318"/>
      <c r="J123" s="318"/>
      <c r="K123" s="318"/>
      <c r="L123" s="318"/>
      <c r="M123" s="318"/>
      <c r="N123" s="318"/>
      <c r="O123" s="318"/>
      <c r="P123" s="318"/>
      <c r="Q123" s="319"/>
    </row>
    <row r="124" spans="1:17" s="102" customFormat="1" ht="18.75" customHeight="1" x14ac:dyDescent="0.2">
      <c r="A124" s="213" t="s">
        <v>267</v>
      </c>
      <c r="C124" s="320" t="s">
        <v>181</v>
      </c>
      <c r="D124" s="320" t="s">
        <v>190</v>
      </c>
      <c r="E124" s="320" t="s">
        <v>192</v>
      </c>
      <c r="F124" s="320" t="s">
        <v>193</v>
      </c>
      <c r="G124" s="320" t="s">
        <v>194</v>
      </c>
      <c r="H124" s="320" t="s">
        <v>195</v>
      </c>
      <c r="I124" s="320" t="s">
        <v>196</v>
      </c>
      <c r="J124" s="320" t="s">
        <v>197</v>
      </c>
      <c r="K124" s="320" t="s">
        <v>198</v>
      </c>
      <c r="L124" s="320" t="s">
        <v>199</v>
      </c>
      <c r="M124" s="320" t="s">
        <v>200</v>
      </c>
      <c r="N124" s="320" t="s">
        <v>184</v>
      </c>
      <c r="O124" s="320" t="s">
        <v>185</v>
      </c>
      <c r="P124" s="320" t="s">
        <v>186</v>
      </c>
      <c r="Q124" s="321" t="s">
        <v>216</v>
      </c>
    </row>
    <row r="125" spans="1:17" ht="12.75" customHeight="1" x14ac:dyDescent="0.2">
      <c r="A125" s="92">
        <v>2016</v>
      </c>
      <c r="C125" s="167">
        <v>1.8</v>
      </c>
      <c r="D125" s="167">
        <v>1.9</v>
      </c>
      <c r="E125" s="167">
        <v>-5.6</v>
      </c>
      <c r="F125" s="167">
        <v>1</v>
      </c>
      <c r="G125" s="167">
        <v>0.3</v>
      </c>
      <c r="H125" s="167">
        <v>0.4</v>
      </c>
      <c r="I125" s="167">
        <v>2.1</v>
      </c>
      <c r="J125" s="167">
        <v>5.6</v>
      </c>
      <c r="K125" s="167">
        <v>4.0999999999999996</v>
      </c>
      <c r="L125" s="167">
        <v>1.9</v>
      </c>
      <c r="M125" s="167">
        <v>3.8</v>
      </c>
      <c r="N125" s="167">
        <v>3.4</v>
      </c>
      <c r="O125" s="167">
        <v>2.1</v>
      </c>
      <c r="P125" s="312">
        <v>0</v>
      </c>
      <c r="Q125" s="167">
        <v>1</v>
      </c>
    </row>
    <row r="126" spans="1:17" ht="12.75" customHeight="1" x14ac:dyDescent="0.2">
      <c r="A126" s="92">
        <v>2017</v>
      </c>
      <c r="C126" s="167">
        <v>1.8</v>
      </c>
      <c r="D126" s="167">
        <v>2.1</v>
      </c>
      <c r="E126" s="167">
        <v>3</v>
      </c>
      <c r="F126" s="167">
        <v>1.8</v>
      </c>
      <c r="G126" s="167">
        <v>-0.6</v>
      </c>
      <c r="H126" s="167">
        <v>2.5</v>
      </c>
      <c r="I126" s="167">
        <v>-1.6</v>
      </c>
      <c r="J126" s="167">
        <v>3.4</v>
      </c>
      <c r="K126" s="167">
        <v>7.1</v>
      </c>
      <c r="L126" s="167">
        <v>2.1</v>
      </c>
      <c r="M126" s="167">
        <v>2.2000000000000002</v>
      </c>
      <c r="N126" s="167">
        <v>4.9000000000000004</v>
      </c>
      <c r="O126" s="167">
        <v>2.2000000000000002</v>
      </c>
      <c r="P126" s="312">
        <v>0.6</v>
      </c>
      <c r="Q126" s="167">
        <v>1.2</v>
      </c>
    </row>
    <row r="127" spans="1:17" ht="12.75" customHeight="1" x14ac:dyDescent="0.2">
      <c r="A127" s="92">
        <v>2018</v>
      </c>
      <c r="C127" s="167">
        <v>1.4</v>
      </c>
      <c r="D127" s="167">
        <v>1.4</v>
      </c>
      <c r="E127" s="167">
        <v>-2.2999999999999998</v>
      </c>
      <c r="F127" s="167">
        <v>0.8</v>
      </c>
      <c r="G127" s="167">
        <v>4.3</v>
      </c>
      <c r="H127" s="167">
        <v>0.9</v>
      </c>
      <c r="I127" s="167">
        <v>-0.6</v>
      </c>
      <c r="J127" s="167">
        <v>-1.4</v>
      </c>
      <c r="K127" s="167">
        <v>0.3</v>
      </c>
      <c r="L127" s="167">
        <v>1.7</v>
      </c>
      <c r="M127" s="167">
        <v>2.8</v>
      </c>
      <c r="N127" s="167">
        <v>3.8</v>
      </c>
      <c r="O127" s="167">
        <v>1.6</v>
      </c>
      <c r="P127" s="312">
        <v>0.3</v>
      </c>
      <c r="Q127" s="167">
        <v>0.7</v>
      </c>
    </row>
    <row r="128" spans="1:17" ht="12.75" customHeight="1" x14ac:dyDescent="0.2">
      <c r="A128" s="117"/>
      <c r="C128" s="167"/>
      <c r="D128" s="167"/>
      <c r="E128" s="167"/>
      <c r="F128" s="167"/>
      <c r="G128" s="167"/>
      <c r="H128" s="167"/>
      <c r="I128" s="167"/>
      <c r="J128" s="167"/>
      <c r="K128" s="167"/>
      <c r="L128" s="167"/>
      <c r="M128" s="167"/>
      <c r="N128" s="167"/>
      <c r="O128" s="167"/>
      <c r="P128" s="167"/>
      <c r="Q128" s="315"/>
    </row>
    <row r="129" spans="1:17" ht="12.75" customHeight="1" x14ac:dyDescent="0.2">
      <c r="A129" s="117" t="s">
        <v>211</v>
      </c>
      <c r="C129" s="167"/>
      <c r="D129" s="167"/>
      <c r="E129" s="167"/>
      <c r="F129" s="167"/>
      <c r="G129" s="167"/>
      <c r="H129" s="167"/>
      <c r="I129" s="167"/>
      <c r="J129" s="167"/>
      <c r="K129" s="167"/>
      <c r="L129" s="167"/>
      <c r="M129" s="167"/>
      <c r="N129" s="167"/>
      <c r="O129" s="167"/>
      <c r="P129" s="167"/>
      <c r="Q129" s="322"/>
    </row>
    <row r="130" spans="1:17" s="102" customFormat="1" ht="18.75" customHeight="1" x14ac:dyDescent="0.2">
      <c r="A130" s="213" t="s">
        <v>267</v>
      </c>
      <c r="C130" s="320" t="s">
        <v>182</v>
      </c>
      <c r="D130" s="320" t="s">
        <v>190</v>
      </c>
      <c r="E130" s="320" t="s">
        <v>192</v>
      </c>
      <c r="F130" s="320" t="s">
        <v>193</v>
      </c>
      <c r="G130" s="320" t="s">
        <v>194</v>
      </c>
      <c r="H130" s="320" t="s">
        <v>195</v>
      </c>
      <c r="I130" s="320" t="s">
        <v>196</v>
      </c>
      <c r="J130" s="320" t="s">
        <v>197</v>
      </c>
      <c r="K130" s="320" t="s">
        <v>198</v>
      </c>
      <c r="L130" s="320" t="s">
        <v>199</v>
      </c>
      <c r="M130" s="320" t="s">
        <v>200</v>
      </c>
      <c r="N130" s="320" t="s">
        <v>184</v>
      </c>
      <c r="O130" s="320" t="s">
        <v>185</v>
      </c>
      <c r="P130" s="320" t="s">
        <v>186</v>
      </c>
      <c r="Q130" s="321" t="s">
        <v>217</v>
      </c>
    </row>
    <row r="131" spans="1:17" ht="12.75" customHeight="1" x14ac:dyDescent="0.2">
      <c r="A131" s="128">
        <v>2016</v>
      </c>
      <c r="B131" s="92" t="s">
        <v>3</v>
      </c>
      <c r="C131" s="167">
        <v>0.3</v>
      </c>
      <c r="D131" s="167">
        <v>0.3</v>
      </c>
      <c r="E131" s="167">
        <v>-3.7</v>
      </c>
      <c r="F131" s="167">
        <v>0.1</v>
      </c>
      <c r="G131" s="167">
        <v>-1.9</v>
      </c>
      <c r="H131" s="167">
        <v>-0.1</v>
      </c>
      <c r="I131" s="167">
        <v>2.1</v>
      </c>
      <c r="J131" s="167">
        <v>1.8</v>
      </c>
      <c r="K131" s="167">
        <v>0.3</v>
      </c>
      <c r="L131" s="167">
        <v>0.4</v>
      </c>
      <c r="M131" s="167">
        <v>1.1000000000000001</v>
      </c>
      <c r="N131" s="167">
        <v>0.4</v>
      </c>
      <c r="O131" s="167">
        <v>0.5</v>
      </c>
      <c r="P131" s="167">
        <v>-0.2</v>
      </c>
      <c r="Q131" s="315">
        <v>0.1</v>
      </c>
    </row>
    <row r="132" spans="1:17" ht="12.75" customHeight="1" x14ac:dyDescent="0.2">
      <c r="A132" s="128"/>
      <c r="B132" s="92" t="s">
        <v>4</v>
      </c>
      <c r="C132" s="167">
        <v>0.2</v>
      </c>
      <c r="D132" s="167">
        <v>0.4</v>
      </c>
      <c r="E132" s="167">
        <v>-1.1000000000000001</v>
      </c>
      <c r="F132" s="167">
        <v>1.8</v>
      </c>
      <c r="G132" s="167">
        <v>2.2000000000000002</v>
      </c>
      <c r="H132" s="167">
        <v>1.2</v>
      </c>
      <c r="I132" s="167">
        <v>4.5999999999999996</v>
      </c>
      <c r="J132" s="167">
        <v>2.8</v>
      </c>
      <c r="K132" s="167">
        <v>1.7</v>
      </c>
      <c r="L132" s="167">
        <v>0.1</v>
      </c>
      <c r="M132" s="167">
        <v>0.5</v>
      </c>
      <c r="N132" s="167">
        <v>0.2</v>
      </c>
      <c r="O132" s="167">
        <v>0.3</v>
      </c>
      <c r="P132" s="167">
        <v>-0.4</v>
      </c>
      <c r="Q132" s="315">
        <v>0</v>
      </c>
    </row>
    <row r="133" spans="1:17" ht="12.75" customHeight="1" x14ac:dyDescent="0.2">
      <c r="A133" s="128"/>
      <c r="B133" s="92" t="s">
        <v>1</v>
      </c>
      <c r="C133" s="167">
        <v>0.5</v>
      </c>
      <c r="D133" s="167">
        <v>0.6</v>
      </c>
      <c r="E133" s="167">
        <v>-0.2</v>
      </c>
      <c r="F133" s="167">
        <v>-0.4</v>
      </c>
      <c r="G133" s="167">
        <v>5.0999999999999996</v>
      </c>
      <c r="H133" s="167">
        <v>-0.5</v>
      </c>
      <c r="I133" s="167">
        <v>-3.9</v>
      </c>
      <c r="J133" s="167">
        <v>0.1</v>
      </c>
      <c r="K133" s="167">
        <v>1.1000000000000001</v>
      </c>
      <c r="L133" s="167">
        <v>0.8</v>
      </c>
      <c r="M133" s="167">
        <v>0.9</v>
      </c>
      <c r="N133" s="167">
        <v>2.9</v>
      </c>
      <c r="O133" s="167">
        <v>0.7</v>
      </c>
      <c r="P133" s="167">
        <v>-0.1</v>
      </c>
      <c r="Q133" s="315">
        <v>0.3</v>
      </c>
    </row>
    <row r="134" spans="1:17" ht="12.75" customHeight="1" x14ac:dyDescent="0.2">
      <c r="A134" s="128"/>
      <c r="B134" s="92" t="s">
        <v>2</v>
      </c>
      <c r="C134" s="167">
        <v>0.7</v>
      </c>
      <c r="D134" s="167">
        <v>1</v>
      </c>
      <c r="E134" s="167">
        <v>0.6</v>
      </c>
      <c r="F134" s="167">
        <v>0.6</v>
      </c>
      <c r="G134" s="167">
        <v>-7.8</v>
      </c>
      <c r="H134" s="167">
        <v>1.3</v>
      </c>
      <c r="I134" s="167">
        <v>2.4</v>
      </c>
      <c r="J134" s="167">
        <v>0.6</v>
      </c>
      <c r="K134" s="167">
        <v>2.9</v>
      </c>
      <c r="L134" s="167">
        <v>0.8</v>
      </c>
      <c r="M134" s="167">
        <v>1.7</v>
      </c>
      <c r="N134" s="167">
        <v>1.8</v>
      </c>
      <c r="O134" s="167">
        <v>0.5</v>
      </c>
      <c r="P134" s="167">
        <v>0.1</v>
      </c>
      <c r="Q134" s="315">
        <v>0.6</v>
      </c>
    </row>
    <row r="135" spans="1:17" ht="12.75" customHeight="1" x14ac:dyDescent="0.2">
      <c r="A135" s="128">
        <v>2017</v>
      </c>
      <c r="B135" s="122" t="s">
        <v>3</v>
      </c>
      <c r="C135" s="167">
        <v>0.4</v>
      </c>
      <c r="D135" s="167">
        <v>0.4</v>
      </c>
      <c r="E135" s="167">
        <v>2.1</v>
      </c>
      <c r="F135" s="167">
        <v>0.3</v>
      </c>
      <c r="G135" s="167">
        <v>2.6</v>
      </c>
      <c r="H135" s="167">
        <v>0.5</v>
      </c>
      <c r="I135" s="167">
        <v>-3.9</v>
      </c>
      <c r="J135" s="167">
        <v>3.1</v>
      </c>
      <c r="K135" s="167">
        <v>3.2</v>
      </c>
      <c r="L135" s="167">
        <v>0.5</v>
      </c>
      <c r="M135" s="167">
        <v>-0.2</v>
      </c>
      <c r="N135" s="167">
        <v>0.4</v>
      </c>
      <c r="O135" s="167">
        <v>0.8</v>
      </c>
      <c r="P135" s="167">
        <v>0.5</v>
      </c>
      <c r="Q135" s="315">
        <v>0.3</v>
      </c>
    </row>
    <row r="136" spans="1:17" ht="12.75" customHeight="1" x14ac:dyDescent="0.2">
      <c r="A136" s="128"/>
      <c r="B136" s="129" t="s">
        <v>4</v>
      </c>
      <c r="C136" s="167">
        <v>0.3</v>
      </c>
      <c r="D136" s="167">
        <v>0.2</v>
      </c>
      <c r="E136" s="167">
        <v>0.6</v>
      </c>
      <c r="F136" s="167">
        <v>0.3</v>
      </c>
      <c r="G136" s="167">
        <v>1.5</v>
      </c>
      <c r="H136" s="167">
        <v>0.1</v>
      </c>
      <c r="I136" s="167">
        <v>0.9</v>
      </c>
      <c r="J136" s="167">
        <v>-0.8</v>
      </c>
      <c r="K136" s="167">
        <v>0.2</v>
      </c>
      <c r="L136" s="167">
        <v>0.4</v>
      </c>
      <c r="M136" s="167">
        <v>0.3</v>
      </c>
      <c r="N136" s="167">
        <v>1.2</v>
      </c>
      <c r="O136" s="167">
        <v>0.2</v>
      </c>
      <c r="P136" s="167">
        <v>0.3</v>
      </c>
      <c r="Q136" s="315">
        <v>0.1</v>
      </c>
    </row>
    <row r="137" spans="1:17" ht="12.75" customHeight="1" x14ac:dyDescent="0.2">
      <c r="A137" s="128"/>
      <c r="B137" s="136" t="s">
        <v>1</v>
      </c>
      <c r="C137" s="167">
        <v>0.5</v>
      </c>
      <c r="D137" s="167">
        <v>0.5</v>
      </c>
      <c r="E137" s="167">
        <v>0.6</v>
      </c>
      <c r="F137" s="167">
        <v>1</v>
      </c>
      <c r="G137" s="167">
        <v>0.1</v>
      </c>
      <c r="H137" s="167">
        <v>1.1000000000000001</v>
      </c>
      <c r="I137" s="167">
        <v>2.2000000000000002</v>
      </c>
      <c r="J137" s="167">
        <v>-0.5</v>
      </c>
      <c r="K137" s="167">
        <v>0.7</v>
      </c>
      <c r="L137" s="167">
        <v>0.4</v>
      </c>
      <c r="M137" s="167">
        <v>0.5</v>
      </c>
      <c r="N137" s="167">
        <v>0.7</v>
      </c>
      <c r="O137" s="167">
        <v>0.6</v>
      </c>
      <c r="P137" s="167">
        <v>-0.1</v>
      </c>
      <c r="Q137" s="315">
        <v>0.4</v>
      </c>
    </row>
    <row r="138" spans="1:17" ht="12.75" customHeight="1" x14ac:dyDescent="0.2">
      <c r="A138" s="128"/>
      <c r="B138" s="136" t="s">
        <v>2</v>
      </c>
      <c r="C138" s="167">
        <v>0.4</v>
      </c>
      <c r="D138" s="167">
        <v>0.5</v>
      </c>
      <c r="E138" s="167">
        <v>-0.1</v>
      </c>
      <c r="F138" s="167">
        <v>0.6</v>
      </c>
      <c r="G138" s="167">
        <v>-4.5</v>
      </c>
      <c r="H138" s="167">
        <v>1.5</v>
      </c>
      <c r="I138" s="167">
        <v>-0.8</v>
      </c>
      <c r="J138" s="167">
        <v>0</v>
      </c>
      <c r="K138" s="167">
        <v>0.3</v>
      </c>
      <c r="L138" s="167">
        <v>0.3</v>
      </c>
      <c r="M138" s="167">
        <v>0.2</v>
      </c>
      <c r="N138" s="167">
        <v>1.3</v>
      </c>
      <c r="O138" s="167">
        <v>0.4</v>
      </c>
      <c r="P138" s="167">
        <v>-0.3</v>
      </c>
      <c r="Q138" s="315">
        <v>0.3</v>
      </c>
    </row>
    <row r="139" spans="1:17" ht="12.75" customHeight="1" x14ac:dyDescent="0.2">
      <c r="A139" s="128">
        <v>2018</v>
      </c>
      <c r="B139" s="142" t="s">
        <v>3</v>
      </c>
      <c r="C139" s="167">
        <v>0.1</v>
      </c>
      <c r="D139" s="167">
        <v>0</v>
      </c>
      <c r="E139" s="167">
        <v>-2.1</v>
      </c>
      <c r="F139" s="167">
        <v>0.1</v>
      </c>
      <c r="G139" s="167">
        <v>4.5999999999999996</v>
      </c>
      <c r="H139" s="167">
        <v>-0.3</v>
      </c>
      <c r="I139" s="167">
        <v>1.1000000000000001</v>
      </c>
      <c r="J139" s="167">
        <v>-1.9</v>
      </c>
      <c r="K139" s="167">
        <v>-1.5</v>
      </c>
      <c r="L139" s="167">
        <v>0.3</v>
      </c>
      <c r="M139" s="167">
        <v>0.3</v>
      </c>
      <c r="N139" s="167">
        <v>0.2</v>
      </c>
      <c r="O139" s="167">
        <v>0.5</v>
      </c>
      <c r="P139" s="167">
        <v>0.1</v>
      </c>
      <c r="Q139" s="315">
        <v>-0.1</v>
      </c>
    </row>
    <row r="140" spans="1:17" ht="12.75" customHeight="1" x14ac:dyDescent="0.2">
      <c r="A140" s="128"/>
      <c r="B140" s="185" t="s">
        <v>4</v>
      </c>
      <c r="C140" s="167">
        <v>0.4</v>
      </c>
      <c r="D140" s="167">
        <v>0.4</v>
      </c>
      <c r="E140" s="167">
        <v>-0.9</v>
      </c>
      <c r="F140" s="167">
        <v>-0.6</v>
      </c>
      <c r="G140" s="167">
        <v>2.5</v>
      </c>
      <c r="H140" s="167">
        <v>-0.5</v>
      </c>
      <c r="I140" s="167">
        <v>-3.7</v>
      </c>
      <c r="J140" s="167">
        <v>0.6</v>
      </c>
      <c r="K140" s="167">
        <v>0.5</v>
      </c>
      <c r="L140" s="167">
        <v>0.6</v>
      </c>
      <c r="M140" s="167">
        <v>1.7</v>
      </c>
      <c r="N140" s="167">
        <v>1.2</v>
      </c>
      <c r="O140" s="167">
        <v>0.2</v>
      </c>
      <c r="P140" s="167">
        <v>0.1</v>
      </c>
      <c r="Q140" s="315">
        <v>0.2</v>
      </c>
    </row>
    <row r="141" spans="1:17" ht="12.75" customHeight="1" x14ac:dyDescent="0.2">
      <c r="A141" s="128"/>
      <c r="B141" s="185" t="s">
        <v>1</v>
      </c>
      <c r="C141" s="167">
        <v>0.7</v>
      </c>
      <c r="D141" s="167">
        <v>0.7</v>
      </c>
      <c r="E141" s="167">
        <v>-0.1</v>
      </c>
      <c r="F141" s="167">
        <v>0.6</v>
      </c>
      <c r="G141" s="167">
        <v>2.2000000000000002</v>
      </c>
      <c r="H141" s="167">
        <v>0.2</v>
      </c>
      <c r="I141" s="167">
        <v>1.6</v>
      </c>
      <c r="J141" s="167">
        <v>1.6</v>
      </c>
      <c r="K141" s="167">
        <v>1.8</v>
      </c>
      <c r="L141" s="167">
        <v>0.6</v>
      </c>
      <c r="M141" s="167">
        <v>1</v>
      </c>
      <c r="N141" s="167">
        <v>1.8</v>
      </c>
      <c r="O141" s="167">
        <v>0.3</v>
      </c>
      <c r="P141" s="167">
        <v>0.3</v>
      </c>
      <c r="Q141" s="315">
        <v>0.5</v>
      </c>
    </row>
    <row r="142" spans="1:17" ht="12.75" customHeight="1" x14ac:dyDescent="0.2">
      <c r="A142" s="128"/>
      <c r="B142" s="185" t="s">
        <v>2</v>
      </c>
      <c r="C142" s="167">
        <v>0.2</v>
      </c>
      <c r="D142" s="167">
        <v>0.2</v>
      </c>
      <c r="E142" s="167">
        <v>0.6</v>
      </c>
      <c r="F142" s="167">
        <v>-0.8</v>
      </c>
      <c r="G142" s="167">
        <v>-0.8</v>
      </c>
      <c r="H142" s="167">
        <v>-0.7</v>
      </c>
      <c r="I142" s="167">
        <v>-1.5</v>
      </c>
      <c r="J142" s="167">
        <v>-0.9</v>
      </c>
      <c r="K142" s="167">
        <v>-0.5</v>
      </c>
      <c r="L142" s="167">
        <v>0.5</v>
      </c>
      <c r="M142" s="167">
        <v>0.3</v>
      </c>
      <c r="N142" s="167">
        <v>0.8</v>
      </c>
      <c r="O142" s="167">
        <v>0.4</v>
      </c>
      <c r="P142" s="167">
        <v>0.6</v>
      </c>
      <c r="Q142" s="315">
        <v>0.1</v>
      </c>
    </row>
    <row r="143" spans="1:17" ht="12.75" customHeight="1" x14ac:dyDescent="0.2">
      <c r="A143" s="128">
        <v>2019</v>
      </c>
      <c r="B143" s="185" t="s">
        <v>3</v>
      </c>
      <c r="C143" s="167">
        <v>0.5</v>
      </c>
      <c r="D143" s="167">
        <v>0.5</v>
      </c>
      <c r="E143" s="167">
        <v>-1.4</v>
      </c>
      <c r="F143" s="167">
        <v>1.1000000000000001</v>
      </c>
      <c r="G143" s="167">
        <v>0.9</v>
      </c>
      <c r="H143" s="167">
        <v>1.9</v>
      </c>
      <c r="I143" s="167">
        <v>-2.8</v>
      </c>
      <c r="J143" s="167">
        <v>-0.8</v>
      </c>
      <c r="K143" s="167">
        <v>1.4</v>
      </c>
      <c r="L143" s="167">
        <v>0.4</v>
      </c>
      <c r="M143" s="167">
        <v>1.2</v>
      </c>
      <c r="N143" s="167">
        <v>1</v>
      </c>
      <c r="O143" s="167">
        <v>-0.1</v>
      </c>
      <c r="P143" s="167">
        <v>0.2</v>
      </c>
      <c r="Q143" s="315">
        <v>0.4</v>
      </c>
    </row>
    <row r="144" spans="1:17" ht="12.75" customHeight="1" x14ac:dyDescent="0.2">
      <c r="A144" s="128"/>
      <c r="B144" s="185"/>
      <c r="C144" s="167"/>
      <c r="D144" s="167"/>
      <c r="E144" s="167"/>
      <c r="F144" s="167"/>
      <c r="G144" s="167"/>
      <c r="H144" s="167"/>
      <c r="I144" s="167"/>
      <c r="J144" s="167"/>
      <c r="K144" s="167"/>
      <c r="L144" s="167"/>
      <c r="M144" s="167"/>
      <c r="N144" s="167"/>
      <c r="O144" s="167"/>
      <c r="P144" s="167"/>
      <c r="Q144" s="315"/>
    </row>
    <row r="145" spans="1:17" x14ac:dyDescent="0.2">
      <c r="A145" s="87" t="s">
        <v>76</v>
      </c>
      <c r="C145" s="167"/>
      <c r="D145" s="323"/>
      <c r="E145" s="323"/>
      <c r="F145" s="323"/>
      <c r="G145" s="323"/>
      <c r="H145" s="323"/>
      <c r="I145" s="323"/>
      <c r="J145" s="323"/>
      <c r="K145" s="323"/>
      <c r="L145" s="323"/>
      <c r="M145" s="323"/>
      <c r="N145" s="323"/>
      <c r="O145" s="323"/>
      <c r="P145" s="323"/>
      <c r="Q145" s="322"/>
    </row>
    <row r="146" spans="1:17" s="102" customFormat="1" ht="18.75" customHeight="1" x14ac:dyDescent="0.2">
      <c r="A146" s="213" t="s">
        <v>267</v>
      </c>
      <c r="C146" s="320" t="s">
        <v>183</v>
      </c>
      <c r="D146" s="320" t="s">
        <v>191</v>
      </c>
      <c r="E146" s="320" t="s">
        <v>201</v>
      </c>
      <c r="F146" s="320" t="s">
        <v>202</v>
      </c>
      <c r="G146" s="320" t="s">
        <v>203</v>
      </c>
      <c r="H146" s="320" t="s">
        <v>204</v>
      </c>
      <c r="I146" s="320" t="s">
        <v>205</v>
      </c>
      <c r="J146" s="320" t="s">
        <v>206</v>
      </c>
      <c r="K146" s="320" t="s">
        <v>207</v>
      </c>
      <c r="L146" s="320" t="s">
        <v>208</v>
      </c>
      <c r="M146" s="320" t="s">
        <v>209</v>
      </c>
      <c r="N146" s="320" t="s">
        <v>189</v>
      </c>
      <c r="O146" s="320" t="s">
        <v>188</v>
      </c>
      <c r="P146" s="320" t="s">
        <v>187</v>
      </c>
      <c r="Q146" s="321" t="s">
        <v>218</v>
      </c>
    </row>
    <row r="147" spans="1:17" x14ac:dyDescent="0.2">
      <c r="A147" s="128">
        <v>2016</v>
      </c>
      <c r="B147" s="92" t="s">
        <v>3</v>
      </c>
      <c r="C147" s="167">
        <v>2.1</v>
      </c>
      <c r="D147" s="167">
        <v>1.7</v>
      </c>
      <c r="E147" s="167">
        <v>-5</v>
      </c>
      <c r="F147" s="167">
        <v>-0.1</v>
      </c>
      <c r="G147" s="167">
        <v>3.3</v>
      </c>
      <c r="H147" s="167">
        <v>-1.1000000000000001</v>
      </c>
      <c r="I147" s="167">
        <v>-1.4</v>
      </c>
      <c r="J147" s="167">
        <v>6.8</v>
      </c>
      <c r="K147" s="167">
        <v>2.5</v>
      </c>
      <c r="L147" s="167">
        <v>2.1</v>
      </c>
      <c r="M147" s="167">
        <v>3.9</v>
      </c>
      <c r="N147" s="167">
        <v>2.6</v>
      </c>
      <c r="O147" s="167">
        <v>2.1</v>
      </c>
      <c r="P147" s="167">
        <v>0.8</v>
      </c>
      <c r="Q147" s="315">
        <v>1.2</v>
      </c>
    </row>
    <row r="148" spans="1:17" x14ac:dyDescent="0.2">
      <c r="A148" s="128"/>
      <c r="B148" s="92" t="s">
        <v>4</v>
      </c>
      <c r="C148" s="167">
        <v>1.7</v>
      </c>
      <c r="D148" s="167">
        <v>1.6</v>
      </c>
      <c r="E148" s="167">
        <v>-6.8</v>
      </c>
      <c r="F148" s="167">
        <v>1</v>
      </c>
      <c r="G148" s="167">
        <v>-2.5</v>
      </c>
      <c r="H148" s="167">
        <v>0.5</v>
      </c>
      <c r="I148" s="167">
        <v>5</v>
      </c>
      <c r="J148" s="167">
        <v>5.4</v>
      </c>
      <c r="K148" s="167">
        <v>3</v>
      </c>
      <c r="L148" s="167">
        <v>1.6</v>
      </c>
      <c r="M148" s="167">
        <v>3.2</v>
      </c>
      <c r="N148" s="167">
        <v>1.8</v>
      </c>
      <c r="O148" s="167">
        <v>2</v>
      </c>
      <c r="P148" s="167">
        <v>-0.1</v>
      </c>
      <c r="Q148" s="315">
        <v>0.8</v>
      </c>
    </row>
    <row r="149" spans="1:17" x14ac:dyDescent="0.2">
      <c r="A149" s="128"/>
      <c r="B149" s="92" t="s">
        <v>1</v>
      </c>
      <c r="C149" s="167">
        <v>1.7</v>
      </c>
      <c r="D149" s="167">
        <v>1.9</v>
      </c>
      <c r="E149" s="167">
        <v>-6.5</v>
      </c>
      <c r="F149" s="167">
        <v>0.9</v>
      </c>
      <c r="G149" s="167">
        <v>3.3</v>
      </c>
      <c r="H149" s="167">
        <v>0.4</v>
      </c>
      <c r="I149" s="167">
        <v>0.1</v>
      </c>
      <c r="J149" s="167">
        <v>5.0999999999999996</v>
      </c>
      <c r="K149" s="167">
        <v>4.7</v>
      </c>
      <c r="L149" s="167">
        <v>1.9</v>
      </c>
      <c r="M149" s="167">
        <v>3.7</v>
      </c>
      <c r="N149" s="167">
        <v>4</v>
      </c>
      <c r="O149" s="167">
        <v>2.1</v>
      </c>
      <c r="P149" s="167">
        <v>-0.3</v>
      </c>
      <c r="Q149" s="315">
        <v>0.9</v>
      </c>
    </row>
    <row r="150" spans="1:17" x14ac:dyDescent="0.2">
      <c r="A150" s="128"/>
      <c r="B150" s="92" t="s">
        <v>2</v>
      </c>
      <c r="C150" s="167">
        <v>1.7</v>
      </c>
      <c r="D150" s="167">
        <v>2.2999999999999998</v>
      </c>
      <c r="E150" s="167">
        <v>-4.3</v>
      </c>
      <c r="F150" s="167">
        <v>2.1</v>
      </c>
      <c r="G150" s="167">
        <v>-2.8</v>
      </c>
      <c r="H150" s="167">
        <v>1.9</v>
      </c>
      <c r="I150" s="167">
        <v>5</v>
      </c>
      <c r="J150" s="167">
        <v>5.3</v>
      </c>
      <c r="K150" s="167">
        <v>6.1</v>
      </c>
      <c r="L150" s="167">
        <v>2.1</v>
      </c>
      <c r="M150" s="167">
        <v>4.4000000000000004</v>
      </c>
      <c r="N150" s="167">
        <v>5.3</v>
      </c>
      <c r="O150" s="167">
        <v>1.9</v>
      </c>
      <c r="P150" s="167">
        <v>-0.5</v>
      </c>
      <c r="Q150" s="315">
        <v>1</v>
      </c>
    </row>
    <row r="151" spans="1:17" x14ac:dyDescent="0.2">
      <c r="A151" s="128">
        <v>2017</v>
      </c>
      <c r="B151" s="122" t="s">
        <v>3</v>
      </c>
      <c r="C151" s="167">
        <v>1.8</v>
      </c>
      <c r="D151" s="167">
        <v>2.4</v>
      </c>
      <c r="E151" s="167">
        <v>1.5</v>
      </c>
      <c r="F151" s="167">
        <v>2.2999999999999998</v>
      </c>
      <c r="G151" s="167">
        <v>1.6</v>
      </c>
      <c r="H151" s="167">
        <v>2.5</v>
      </c>
      <c r="I151" s="167">
        <v>-1.2</v>
      </c>
      <c r="J151" s="167">
        <v>6.7</v>
      </c>
      <c r="K151" s="167">
        <v>9.1999999999999993</v>
      </c>
      <c r="L151" s="167">
        <v>2.2000000000000002</v>
      </c>
      <c r="M151" s="167">
        <v>3</v>
      </c>
      <c r="N151" s="167">
        <v>5.4</v>
      </c>
      <c r="O151" s="167">
        <v>2.2999999999999998</v>
      </c>
      <c r="P151" s="167">
        <v>0.2</v>
      </c>
      <c r="Q151" s="315">
        <v>1.2</v>
      </c>
    </row>
    <row r="152" spans="1:17" x14ac:dyDescent="0.2">
      <c r="A152" s="128"/>
      <c r="B152" s="129" t="s">
        <v>4</v>
      </c>
      <c r="C152" s="167">
        <v>1.9</v>
      </c>
      <c r="D152" s="167">
        <v>2.2000000000000002</v>
      </c>
      <c r="E152" s="167">
        <v>3.2</v>
      </c>
      <c r="F152" s="167">
        <v>0.7</v>
      </c>
      <c r="G152" s="167">
        <v>0.9</v>
      </c>
      <c r="H152" s="167">
        <v>1.4</v>
      </c>
      <c r="I152" s="167">
        <v>-4.5999999999999996</v>
      </c>
      <c r="J152" s="167">
        <v>2.9</v>
      </c>
      <c r="K152" s="167">
        <v>7.6</v>
      </c>
      <c r="L152" s="167">
        <v>2.5</v>
      </c>
      <c r="M152" s="167">
        <v>2.7</v>
      </c>
      <c r="N152" s="167">
        <v>6.4</v>
      </c>
      <c r="O152" s="167">
        <v>2.2000000000000002</v>
      </c>
      <c r="P152" s="167">
        <v>0.8</v>
      </c>
      <c r="Q152" s="315">
        <v>1.3</v>
      </c>
    </row>
    <row r="153" spans="1:17" x14ac:dyDescent="0.2">
      <c r="A153" s="128"/>
      <c r="B153" s="136" t="s">
        <v>1</v>
      </c>
      <c r="C153" s="167">
        <v>2</v>
      </c>
      <c r="D153" s="167">
        <v>2.1</v>
      </c>
      <c r="E153" s="167">
        <v>4</v>
      </c>
      <c r="F153" s="167">
        <v>2.2000000000000002</v>
      </c>
      <c r="G153" s="167">
        <v>-4</v>
      </c>
      <c r="H153" s="167">
        <v>3</v>
      </c>
      <c r="I153" s="167">
        <v>1.4</v>
      </c>
      <c r="J153" s="167">
        <v>2.2999999999999998</v>
      </c>
      <c r="K153" s="167">
        <v>7.1</v>
      </c>
      <c r="L153" s="167">
        <v>2.1</v>
      </c>
      <c r="M153" s="167">
        <v>2.4</v>
      </c>
      <c r="N153" s="167">
        <v>4.2</v>
      </c>
      <c r="O153" s="167">
        <v>2.1</v>
      </c>
      <c r="P153" s="167">
        <v>0.8</v>
      </c>
      <c r="Q153" s="315">
        <v>1.3</v>
      </c>
    </row>
    <row r="154" spans="1:17" s="102" customFormat="1" x14ac:dyDescent="0.2">
      <c r="A154" s="128"/>
      <c r="B154" s="136" t="s">
        <v>2</v>
      </c>
      <c r="C154" s="167">
        <v>1.6</v>
      </c>
      <c r="D154" s="167">
        <v>1.6</v>
      </c>
      <c r="E154" s="167">
        <v>3.2</v>
      </c>
      <c r="F154" s="167">
        <v>2.2000000000000002</v>
      </c>
      <c r="G154" s="167">
        <v>-0.5</v>
      </c>
      <c r="H154" s="167">
        <v>3.2</v>
      </c>
      <c r="I154" s="167">
        <v>-1.7</v>
      </c>
      <c r="J154" s="167">
        <v>1.7</v>
      </c>
      <c r="K154" s="167">
        <v>4.5</v>
      </c>
      <c r="L154" s="167">
        <v>1.6</v>
      </c>
      <c r="M154" s="167">
        <v>0.8</v>
      </c>
      <c r="N154" s="167">
        <v>3.7</v>
      </c>
      <c r="O154" s="167">
        <v>2</v>
      </c>
      <c r="P154" s="167">
        <v>0.4</v>
      </c>
      <c r="Q154" s="315">
        <v>1</v>
      </c>
    </row>
    <row r="155" spans="1:17" x14ac:dyDescent="0.2">
      <c r="A155" s="128">
        <v>2018</v>
      </c>
      <c r="B155" s="142" t="s">
        <v>3</v>
      </c>
      <c r="C155" s="167">
        <v>1.2</v>
      </c>
      <c r="D155" s="167">
        <v>1.2</v>
      </c>
      <c r="E155" s="167">
        <v>-1</v>
      </c>
      <c r="F155" s="167">
        <v>2</v>
      </c>
      <c r="G155" s="167">
        <v>1.4</v>
      </c>
      <c r="H155" s="167">
        <v>2.2999999999999998</v>
      </c>
      <c r="I155" s="167">
        <v>3.5</v>
      </c>
      <c r="J155" s="167">
        <v>-3.2</v>
      </c>
      <c r="K155" s="167">
        <v>-0.3</v>
      </c>
      <c r="L155" s="167">
        <v>1.4</v>
      </c>
      <c r="M155" s="167">
        <v>1.4</v>
      </c>
      <c r="N155" s="167">
        <v>3.4</v>
      </c>
      <c r="O155" s="167">
        <v>1.7</v>
      </c>
      <c r="P155" s="167">
        <v>0</v>
      </c>
      <c r="Q155" s="315">
        <v>0.6</v>
      </c>
    </row>
    <row r="156" spans="1:17" x14ac:dyDescent="0.2">
      <c r="B156" s="185" t="s">
        <v>4</v>
      </c>
      <c r="C156" s="167">
        <v>1.4</v>
      </c>
      <c r="D156" s="167">
        <v>1.4</v>
      </c>
      <c r="E156" s="167">
        <v>-2.5</v>
      </c>
      <c r="F156" s="167">
        <v>1.1000000000000001</v>
      </c>
      <c r="G156" s="167">
        <v>2.5</v>
      </c>
      <c r="H156" s="167">
        <v>1.7</v>
      </c>
      <c r="I156" s="167">
        <v>-1.3</v>
      </c>
      <c r="J156" s="167">
        <v>-1.8</v>
      </c>
      <c r="K156" s="167">
        <v>0</v>
      </c>
      <c r="L156" s="167">
        <v>1.6</v>
      </c>
      <c r="M156" s="167">
        <v>2.9</v>
      </c>
      <c r="N156" s="167">
        <v>3.4</v>
      </c>
      <c r="O156" s="167">
        <v>1.7</v>
      </c>
      <c r="P156" s="167">
        <v>-0.1</v>
      </c>
      <c r="Q156" s="315">
        <v>0.8</v>
      </c>
    </row>
    <row r="157" spans="1:17" x14ac:dyDescent="0.2">
      <c r="B157" s="185" t="s">
        <v>1</v>
      </c>
      <c r="C157" s="167">
        <v>1.6</v>
      </c>
      <c r="D157" s="167">
        <v>1.5</v>
      </c>
      <c r="E157" s="167">
        <v>-3.2</v>
      </c>
      <c r="F157" s="167">
        <v>0.8</v>
      </c>
      <c r="G157" s="167">
        <v>4.5999999999999996</v>
      </c>
      <c r="H157" s="167">
        <v>0.9</v>
      </c>
      <c r="I157" s="167">
        <v>-1.9</v>
      </c>
      <c r="J157" s="167">
        <v>0.2</v>
      </c>
      <c r="K157" s="167">
        <v>1.2</v>
      </c>
      <c r="L157" s="167">
        <v>1.9</v>
      </c>
      <c r="M157" s="167">
        <v>3.4</v>
      </c>
      <c r="N157" s="167">
        <v>4.5</v>
      </c>
      <c r="O157" s="167">
        <v>1.4</v>
      </c>
      <c r="P157" s="167">
        <v>0.3</v>
      </c>
      <c r="Q157" s="315">
        <v>0.9</v>
      </c>
    </row>
    <row r="158" spans="1:17" x14ac:dyDescent="0.2">
      <c r="B158" s="185" t="s">
        <v>2</v>
      </c>
      <c r="C158" s="167">
        <v>1.4</v>
      </c>
      <c r="D158" s="167">
        <v>1.3</v>
      </c>
      <c r="E158" s="167">
        <v>-2.5</v>
      </c>
      <c r="F158" s="167">
        <v>-0.7</v>
      </c>
      <c r="G158" s="167">
        <v>8.6999999999999993</v>
      </c>
      <c r="H158" s="167">
        <v>-1.3</v>
      </c>
      <c r="I158" s="167">
        <v>-2.5</v>
      </c>
      <c r="J158" s="167">
        <v>-0.7</v>
      </c>
      <c r="K158" s="167">
        <v>0.3</v>
      </c>
      <c r="L158" s="167">
        <v>2</v>
      </c>
      <c r="M158" s="167">
        <v>3.5</v>
      </c>
      <c r="N158" s="167">
        <v>3.9</v>
      </c>
      <c r="O158" s="167">
        <v>1.4</v>
      </c>
      <c r="P158" s="312">
        <v>1.1000000000000001</v>
      </c>
      <c r="Q158" s="167">
        <v>0.7</v>
      </c>
    </row>
    <row r="159" spans="1:17" ht="13.5" thickBot="1" x14ac:dyDescent="0.25">
      <c r="A159" s="359">
        <v>2019</v>
      </c>
      <c r="B159" s="226" t="s">
        <v>3</v>
      </c>
      <c r="C159" s="324">
        <v>1.8</v>
      </c>
      <c r="D159" s="324">
        <v>1.8</v>
      </c>
      <c r="E159" s="324">
        <v>-1.8</v>
      </c>
      <c r="F159" s="324">
        <v>0.3</v>
      </c>
      <c r="G159" s="324">
        <v>4.9000000000000004</v>
      </c>
      <c r="H159" s="324">
        <v>0.9</v>
      </c>
      <c r="I159" s="324">
        <v>-6.3</v>
      </c>
      <c r="J159" s="324">
        <v>0.5</v>
      </c>
      <c r="K159" s="324">
        <v>3.2</v>
      </c>
      <c r="L159" s="324">
        <v>2.1</v>
      </c>
      <c r="M159" s="324">
        <v>4.4000000000000004</v>
      </c>
      <c r="N159" s="324">
        <v>4.8</v>
      </c>
      <c r="O159" s="324">
        <v>0.8</v>
      </c>
      <c r="P159" s="325">
        <v>1.2</v>
      </c>
      <c r="Q159" s="324">
        <v>1.2</v>
      </c>
    </row>
    <row r="160" spans="1:17" x14ac:dyDescent="0.2">
      <c r="A160" s="83" t="s">
        <v>175</v>
      </c>
      <c r="B160" s="101"/>
      <c r="C160" s="120"/>
      <c r="D160" s="120"/>
      <c r="E160" s="120"/>
      <c r="F160" s="120"/>
      <c r="G160" s="120"/>
      <c r="H160" s="120"/>
      <c r="I160" s="120"/>
      <c r="J160" s="120"/>
      <c r="K160" s="120"/>
      <c r="L160" s="120"/>
      <c r="M160" s="120"/>
      <c r="N160" s="120"/>
      <c r="O160" s="120"/>
      <c r="P160" s="120"/>
      <c r="Q160" s="120"/>
    </row>
    <row r="161" spans="1:17" ht="12.75" customHeight="1" x14ac:dyDescent="0.2">
      <c r="A161" s="83" t="s">
        <v>215</v>
      </c>
      <c r="B161" s="101"/>
      <c r="C161" s="120"/>
      <c r="D161" s="120"/>
      <c r="E161" s="120"/>
      <c r="F161" s="120"/>
      <c r="G161" s="120"/>
      <c r="H161" s="120"/>
      <c r="I161" s="120"/>
      <c r="J161" s="120"/>
      <c r="K161" s="120"/>
      <c r="L161" s="120"/>
      <c r="M161" s="120"/>
      <c r="N161" s="120"/>
      <c r="O161" s="120"/>
      <c r="P161" s="120"/>
      <c r="Q161" s="120"/>
    </row>
    <row r="162" spans="1:17" ht="12.75" customHeight="1" x14ac:dyDescent="0.2">
      <c r="A162" s="83" t="s">
        <v>219</v>
      </c>
      <c r="B162" s="101"/>
      <c r="C162" s="120"/>
      <c r="D162" s="120"/>
      <c r="E162" s="120"/>
      <c r="F162" s="120"/>
      <c r="G162" s="120"/>
      <c r="H162" s="120"/>
      <c r="I162" s="120"/>
      <c r="J162" s="120"/>
      <c r="K162" s="120"/>
      <c r="L162" s="120"/>
      <c r="M162" s="120"/>
      <c r="N162" s="120"/>
      <c r="O162" s="120"/>
      <c r="P162" s="120"/>
      <c r="Q162" s="120"/>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rowBreaks count="1" manualBreakCount="1">
    <brk id="10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K2LS and ABMI</vt:lpstr>
      <vt:lpstr>Recession checker</vt:lpstr>
      <vt:lpstr>Ready Reckoner</vt:lpstr>
      <vt:lpstr>Contents</vt:lpstr>
      <vt:lpstr>Table 1.1</vt:lpstr>
      <vt:lpstr>Table 1.2</vt:lpstr>
      <vt:lpstr>Table 1.3</vt:lpstr>
      <vt:lpstr>Table 1.4</vt:lpstr>
      <vt:lpstr>Table 1.5</vt:lpstr>
      <vt:lpstr>Table 1.1R</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lpstr>'Table 1.1'!Print_Titles</vt:lpstr>
      <vt:lpstr>'Table 1.1R'!Print_Titles</vt:lpstr>
      <vt:lpstr>'Table 1.2'!Print_Titles</vt:lpstr>
      <vt:lpstr>'Table 1.3'!Print_Titles</vt:lpstr>
      <vt:lpstr>'Table 1.5'!Print_Titles</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2019-08-06T12:21:06Z</cp:lastPrinted>
  <dcterms:modified xsi:type="dcterms:W3CDTF">2019-08-07T07:54:15Z</dcterms:modified>
</cp:coreProperties>
</file>