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G:\OPS\ASG\OCEA\Statistics\GDP\Briefing &amp; Submissions\2018 Q3\GDP\First estimate\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Inkscape chart 1 original" sheetId="85" state="hidden" r:id="rId10"/>
    <sheet name="Inkscape chart 2 original" sheetId="86" state="hidden" r:id="rId11"/>
    <sheet name="Inkscape chart 3 (2)" sheetId="103" state="hidden" r:id="rId12"/>
    <sheet name="Inkscape chart 5 (2)" sheetId="104" state="hidden" r:id="rId13"/>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1.1'!$A$1:$P$177</definedName>
    <definedName name="_xlnm.Print_Area" localSheetId="5">'Table 1.2'!$A$1:$O$175</definedName>
    <definedName name="_xlnm.Print_Area" localSheetId="6">'Table 1.3'!$A$1:$N$178</definedName>
    <definedName name="_xlnm.Print_Area" localSheetId="7">'Table 1.4'!$A$1:$H$68</definedName>
    <definedName name="_xlnm.Print_Area" localSheetId="8">'Table 1.5'!$A$1:$Q$163</definedName>
    <definedName name="Z_1CD376A6_597B_4372_AE9C_797CFAC40532_.wvu.PrintArea" localSheetId="4" hidden="1">'Table 1.1'!$A$1:$F$174</definedName>
    <definedName name="Z_1CD376A6_597B_4372_AE9C_797CFAC40532_.wvu.PrintArea" localSheetId="5" hidden="1">'Table 1.2'!$A$1:$O$173</definedName>
    <definedName name="Z_1CD376A6_597B_4372_AE9C_797CFAC40532_.wvu.PrintArea" localSheetId="6" hidden="1">'Table 1.3'!$A$1:$N$177</definedName>
    <definedName name="Z_1CD376A6_597B_4372_AE9C_797CFAC40532_.wvu.PrintArea" localSheetId="8" hidden="1">'Table 1.5'!$A$1:$P$163</definedName>
    <definedName name="Z_DBCBC3B8_EF48_410B_8E7D_16CC21680905_.wvu.PrintArea" localSheetId="4" hidden="1">'Table 1.1'!$A$1:$F$174</definedName>
    <definedName name="Z_DBCBC3B8_EF48_410B_8E7D_16CC21680905_.wvu.PrintArea" localSheetId="5" hidden="1">'Table 1.2'!$A$1:$O$173</definedName>
    <definedName name="Z_DBCBC3B8_EF48_410B_8E7D_16CC21680905_.wvu.PrintArea" localSheetId="6" hidden="1">'Table 1.3'!$A$1:$N$177</definedName>
    <definedName name="Z_DBCBC3B8_EF48_410B_8E7D_16CC21680905_.wvu.PrintArea" localSheetId="8" hidden="1">'Table 1.5'!$A$1:$P$163</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H62" i="110" l="1"/>
  <c r="G62" i="110"/>
  <c r="F62" i="110"/>
  <c r="E62" i="110"/>
  <c r="D62" i="110"/>
  <c r="H61" i="110"/>
  <c r="G61" i="110"/>
  <c r="F61" i="110"/>
  <c r="E61" i="110"/>
  <c r="D61" i="110"/>
  <c r="H60" i="110"/>
  <c r="G60" i="110"/>
  <c r="F60" i="110"/>
  <c r="E60" i="110"/>
  <c r="D60" i="110"/>
  <c r="H59" i="110"/>
  <c r="G59" i="110"/>
  <c r="F59" i="110"/>
  <c r="E59" i="110"/>
  <c r="D59" i="110"/>
  <c r="H58" i="110"/>
  <c r="G58" i="110"/>
  <c r="F58" i="110"/>
  <c r="E58" i="110"/>
  <c r="D58" i="110"/>
  <c r="H57" i="110"/>
  <c r="G57" i="110"/>
  <c r="F57" i="110"/>
  <c r="E57" i="110"/>
  <c r="D57" i="110"/>
  <c r="H56" i="110"/>
  <c r="G56" i="110"/>
  <c r="F56" i="110"/>
  <c r="E56" i="110"/>
  <c r="D56" i="110"/>
  <c r="H55" i="110"/>
  <c r="G55" i="110"/>
  <c r="F55" i="110"/>
  <c r="E55" i="110"/>
  <c r="D55" i="110"/>
  <c r="H54" i="110"/>
  <c r="G54" i="110"/>
  <c r="F54" i="110"/>
  <c r="E54" i="110"/>
  <c r="D54" i="110"/>
  <c r="H53" i="110"/>
  <c r="G53" i="110"/>
  <c r="F53" i="110"/>
  <c r="E53" i="110"/>
  <c r="D53" i="110"/>
  <c r="H52" i="110"/>
  <c r="G52" i="110"/>
  <c r="F52" i="110"/>
  <c r="E52" i="110"/>
  <c r="D52" i="110"/>
  <c r="H51" i="110"/>
  <c r="G51" i="110"/>
  <c r="F51" i="110"/>
  <c r="E51" i="110"/>
  <c r="D51" i="110"/>
  <c r="H50" i="110"/>
  <c r="G50" i="110"/>
  <c r="F50" i="110"/>
  <c r="E50" i="110"/>
  <c r="D50" i="110"/>
  <c r="H49" i="110"/>
  <c r="G49" i="110"/>
  <c r="F49" i="110"/>
  <c r="E49" i="110"/>
  <c r="D49" i="110"/>
  <c r="H48" i="110"/>
  <c r="G48" i="110"/>
  <c r="F48" i="110"/>
  <c r="E48" i="110"/>
  <c r="D48" i="110"/>
  <c r="H47" i="110"/>
  <c r="G47" i="110"/>
  <c r="F47" i="110"/>
  <c r="E47" i="110"/>
  <c r="D47" i="110"/>
  <c r="H46" i="110"/>
  <c r="G46" i="110"/>
  <c r="F46" i="110"/>
  <c r="E46" i="110"/>
  <c r="D46" i="110"/>
  <c r="H45" i="110"/>
  <c r="G45" i="110"/>
  <c r="F45" i="110"/>
  <c r="E45" i="110"/>
  <c r="D45" i="110"/>
  <c r="H44" i="110"/>
  <c r="G44" i="110"/>
  <c r="F44" i="110"/>
  <c r="E44" i="110"/>
  <c r="D44" i="110"/>
  <c r="H43" i="110"/>
  <c r="G43" i="110"/>
  <c r="F43" i="110"/>
  <c r="E43" i="110"/>
  <c r="D43" i="110"/>
  <c r="H42" i="110"/>
  <c r="G42" i="110"/>
  <c r="F42" i="110"/>
  <c r="E42" i="110"/>
  <c r="D42" i="110"/>
  <c r="H41" i="110"/>
  <c r="G41" i="110"/>
  <c r="F41" i="110"/>
  <c r="E41" i="110"/>
  <c r="D41" i="110"/>
  <c r="H40" i="110"/>
  <c r="G40" i="110"/>
  <c r="F40" i="110"/>
  <c r="E40" i="110"/>
  <c r="D40" i="110"/>
  <c r="H39" i="110"/>
  <c r="G39" i="110"/>
  <c r="F39" i="110"/>
  <c r="E39" i="110"/>
  <c r="D39" i="110"/>
  <c r="H38" i="110"/>
  <c r="G38" i="110"/>
  <c r="F38" i="110"/>
  <c r="E38" i="110"/>
  <c r="D38" i="110"/>
  <c r="G37" i="110"/>
  <c r="F37" i="110"/>
  <c r="E37" i="110"/>
  <c r="D37" i="110"/>
  <c r="G36" i="110"/>
  <c r="F36" i="110"/>
  <c r="E36" i="110"/>
  <c r="D36" i="110"/>
  <c r="G35" i="110"/>
  <c r="F35" i="110"/>
  <c r="E35" i="110"/>
  <c r="D35" i="110"/>
  <c r="G34" i="110"/>
  <c r="F34" i="110"/>
  <c r="E34" i="110"/>
  <c r="D34" i="110"/>
  <c r="G33" i="110"/>
  <c r="F33" i="110"/>
  <c r="E33" i="110"/>
  <c r="D33" i="110"/>
  <c r="G32" i="110"/>
  <c r="F32" i="110"/>
  <c r="E32" i="110"/>
  <c r="D32" i="110"/>
  <c r="G31" i="110"/>
  <c r="F31" i="110"/>
  <c r="E31" i="110"/>
  <c r="D31" i="110"/>
  <c r="G30" i="110"/>
  <c r="F30" i="110"/>
  <c r="E30" i="110"/>
  <c r="D30" i="110"/>
  <c r="G29" i="110"/>
  <c r="F29" i="110"/>
  <c r="E29" i="110"/>
  <c r="D29" i="110"/>
  <c r="G28" i="110"/>
  <c r="F28" i="110"/>
  <c r="E28" i="110"/>
  <c r="D28" i="110"/>
  <c r="F27" i="110"/>
  <c r="E27" i="110"/>
  <c r="D27" i="110"/>
  <c r="F26" i="110"/>
  <c r="E26" i="110"/>
  <c r="D26" i="110"/>
  <c r="F25" i="110"/>
  <c r="E25" i="110"/>
  <c r="D25" i="110"/>
  <c r="F24" i="110"/>
  <c r="E24" i="110"/>
  <c r="D24" i="110"/>
  <c r="F23" i="110"/>
  <c r="E23" i="110"/>
  <c r="D23" i="110"/>
  <c r="F22" i="110"/>
  <c r="E22" i="110"/>
  <c r="D22" i="110"/>
  <c r="F21" i="110"/>
  <c r="E21" i="110"/>
  <c r="D21" i="110"/>
  <c r="F20" i="110"/>
  <c r="E20" i="110"/>
  <c r="D20" i="110"/>
  <c r="F19" i="110"/>
  <c r="E19" i="110"/>
  <c r="D19" i="110"/>
  <c r="F18" i="110"/>
  <c r="E18" i="110"/>
  <c r="D18" i="110"/>
  <c r="E17" i="110"/>
  <c r="D17" i="110"/>
  <c r="E16" i="110"/>
  <c r="D16" i="110"/>
  <c r="E15" i="110"/>
  <c r="D15" i="110"/>
  <c r="E14" i="110"/>
  <c r="D14" i="110"/>
  <c r="E13" i="110"/>
  <c r="D13" i="110"/>
  <c r="D12" i="110"/>
  <c r="D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<sst xmlns="http://schemas.openxmlformats.org/spreadsheetml/2006/main" count="1129" uniqueCount="293">
  <si>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</si>
  <si>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</si>
  <si>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</si>
  <si>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</si>
  <si>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</si>
  <si>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</si>
  <si>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</si>
  <si>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</si>
  <si>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</si>
  <si>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</si>
  <si>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</si>
  <si>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</si>
  <si>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</si>
  <si>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</si>
  <si>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</si>
  <si>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</si>
  <si>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</si>
  <si>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3.  Weights may not sum to the total due to rounding</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</si>
  <si>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</si>
  <si>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</si>
  <si>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</si>
  <si>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</si>
  <si>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</si>
  <si>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</si>
  <si>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</si>
  <si>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</si>
  <si>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</si>
  <si>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</si>
  <si>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</si>
  <si>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</si>
  <si>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</si>
  <si>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</si>
  <si>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</si>
  <si>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</si>
  <si>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</si>
  <si>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</si>
  <si>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</si>
  <si>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</si>
  <si>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</si>
  <si>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</si>
  <si>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</si>
  <si>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</si>
  <si>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</si>
  <si>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</si>
  <si>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</si>
  <si>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</si>
  <si>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</si>
  <si>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</si>
  <si>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</si>
  <si>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</si>
  <si>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</si>
  <si>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</si>
  <si>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</si>
  <si>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</si>
  <si>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</si>
  <si>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</si>
  <si>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</si>
  <si>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</si>
  <si>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</si>
  <si>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</si>
  <si>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</si>
  <si>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</si>
  <si>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</si>
  <si>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</si>
  <si>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</si>
  <si>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</si>
  <si>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</si>
  <si>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</si>
  <si>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</si>
  <si>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</si>
  <si>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</si>
  <si>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</si>
  <si>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</si>
  <si>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</si>
  <si>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</si>
  <si>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</si>
  <si>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CC,CG,CM,</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</si>
  <si>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</si>
  <si>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</si>
  <si>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</si>
  <si>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</si>
  <si>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</si>
  <si>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</si>
  <si>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</si>
  <si>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</si>
  <si>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</si>
  <si>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</si>
  <si>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</si>
  <si>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</si>
  <si>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</si>
  <si>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</si>
  <si>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</si>
  <si>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</si>
  <si>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</si>
  <si>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</si>
  <si>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</si>
  <si>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</si>
  <si>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</si>
  <si>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</si>
  <si>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</si>
  <si>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</si>
  <si>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</si>
  <si>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</si>
  <si>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</si>
  <si>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</si>
  <si>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</si>
  <si>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</si>
  <si>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</si>
  <si>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</si>
  <si>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</si>
  <si>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</si>
  <si>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</si>
  <si>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</si>
  <si>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</si>
  <si>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</si>
  <si>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</si>
  <si>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</si>
  <si>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</si>
  <si>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</si>
  <si>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</si>
  <si>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</si>
  <si>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</si>
  <si>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</si>
  <si>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</si>
  <si>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</si>
  <si>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</si>
  <si>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</si>
  <si>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</si>
  <si>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</si>
  <si>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</si>
  <si>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</si>
  <si>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</si>
  <si>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</si>
  <si>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</si>
  <si>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</si>
  <si>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</si>
  <si>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</si>
  <si>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</si>
  <si>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</si>
  <si>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</si>
  <si>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</si>
  <si>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</si>
  <si>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</si>
  <si>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</si>
  <si>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</si>
  <si>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</si>
  <si>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</si>
  <si>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</si>
  <si>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</si>
  <si>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</si>
  <si>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</si>
  <si>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</si>
  <si>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</si>
  <si>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</si>
  <si>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</si>
  <si>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</si>
  <si>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</si>
  <si>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</si>
  <si>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</si>
  <si>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</si>
  <si>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</si>
  <si>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</si>
  <si>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</si>
  <si>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</si>
  <si>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</si>
  <si>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</si>
  <si>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</si>
  <si>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</si>
  <si>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</si>
  <si>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</si>
  <si>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</si>
  <si>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</si>
  <si>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</si>
  <si>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</si>
  <si>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</si>
  <si>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</si>
  <si>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1.  Weights may not sum to the totals due to rounding</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</si>
  <si>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</si>
  <si>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</si>
  <si>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</si>
  <si>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</si>
  <si>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</si>
  <si>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</si>
  <si>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</si>
  <si>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</si>
  <si>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</si>
  <si>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</si>
  <si>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</si>
  <si>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</si>
  <si>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</si>
  <si>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</si>
  <si>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</si>
  <si>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</si>
  <si>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</si>
  <si>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</si>
  <si>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</si>
  <si>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</si>
  <si>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</si>
  <si>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</si>
  <si>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</si>
  <si>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</si>
  <si>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</si>
  <si>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</si>
  <si>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</si>
  <si>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</si>
  <si>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</si>
  <si>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</si>
  <si>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</si>
  <si>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</si>
  <si>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</si>
  <si>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</si>
  <si>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</si>
  <si>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</si>
  <si>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</si>
  <si>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</si>
  <si>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 xml:space="preserve">4.  The 4Q-on-4Q growth rate in the 4th quarter of each year is equivalent to the calendar year annual growth rate. The 4Q-on-4Q measure is sometimes called a rolling-annual growth rate </t>
  </si>
  <si>
    <t>2.  All UK volume indices and growth rates are sourced from the latest ONS GDP release available at https://www.ons.gov.uk/</t>
  </si>
  <si>
    <t>2015=100</t>
  </si>
  <si>
    <t>N3Y6</t>
  </si>
  <si>
    <t>N3Y7</t>
  </si>
  <si>
    <t>N3Y8</t>
  </si>
  <si>
    <t>3.  ONS series IHXW is published in cash terms and converted to an index for this table</t>
  </si>
  <si>
    <t>Total Services</t>
  </si>
  <si>
    <t>Revisions tables</t>
  </si>
  <si>
    <t>See statistical bulletin for more details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</si>
  <si>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</si>
  <si>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</si>
  <si>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</si>
  <si>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</si>
  <si>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</si>
  <si>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</si>
  <si>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5. GDP per person calculations are based on applying the mid-year estimate as the annual total, and the value in Q2 of each year. The average value of quarterly population does not equal the annual total. </t>
  </si>
  <si>
    <t>1.  Chained volume indices are presented with rounding to 1 decimal place. The spreadsheet tables include the results without rounding, but the estimates should not be considered accurate to multiple decimal places</t>
  </si>
  <si>
    <t xml:space="preserve">Q3  </t>
  </si>
  <si>
    <r>
      <t>2015 weights</t>
    </r>
    <r>
      <rPr>
        <b/>
        <vertAlign val="superscript"/>
        <sz val="10"/>
        <rFont val="Arial"/>
        <family val="2"/>
      </rPr>
      <t>3</t>
    </r>
  </si>
  <si>
    <t>Transport &amp; Storage</t>
  </si>
  <si>
    <t>Information &amp; Communication</t>
  </si>
  <si>
    <t>Professional, Scientific&amp; Technical Services</t>
  </si>
  <si>
    <t>Administrative &amp; Support Services</t>
  </si>
  <si>
    <t>H</t>
  </si>
  <si>
    <t>J</t>
  </si>
  <si>
    <t>M</t>
  </si>
  <si>
    <t>N</t>
  </si>
  <si>
    <r>
      <t>2015 weights</t>
    </r>
    <r>
      <rPr>
        <b/>
        <vertAlign val="superscript"/>
        <sz val="10"/>
        <rFont val="Arial"/>
        <family val="2"/>
      </rPr>
      <t>4</t>
    </r>
  </si>
  <si>
    <t>Table 1.2</t>
  </si>
  <si>
    <t>Table 1.1</t>
  </si>
  <si>
    <t>Table 1.3</t>
  </si>
  <si>
    <t>Table 1.4</t>
  </si>
  <si>
    <t>Table 1.5</t>
  </si>
  <si>
    <t>GDP: Historical Time Series</t>
  </si>
  <si>
    <t>The first estimate for the latest quarter does not include revisions to previous periods</t>
  </si>
  <si>
    <t>R-T</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</si>
  <si>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</si>
  <si>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</si>
  <si>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</si>
  <si>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</si>
  <si>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</si>
  <si>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</si>
  <si>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</si>
  <si>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Scotland (onshore), 1963 to 2017</t>
  </si>
  <si>
    <t>GDP: Gross Value Added Output by Industry</t>
  </si>
  <si>
    <t>GDP: Gross Value Added: Index of Services</t>
  </si>
  <si>
    <t>Gross Domestic Product, first estimate</t>
  </si>
  <si>
    <t>Additional contextual tables</t>
  </si>
  <si>
    <t>GDP: Gross Value Added Output by Industry, UK</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</si>
  <si>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</si>
  <si>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</si>
  <si>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1.2:  Gross Value Added: Index of Services
</t>
    </r>
    <r>
      <rPr>
        <b/>
        <sz val="14"/>
        <rFont val="Arial"/>
        <family val="2"/>
      </rPr>
      <t>chained volume measures at basic prices by industry of output:</t>
    </r>
    <r>
      <rPr>
        <b/>
        <vertAlign val="superscript"/>
        <sz val="14"/>
        <rFont val="Arial"/>
        <family val="2"/>
      </rPr>
      <t>1,2,3</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</si>
  <si>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</si>
  <si>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</si>
  <si>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</si>
  <si>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</si>
  <si>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</si>
  <si>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</si>
  <si>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</si>
  <si>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2016=100</t>
  </si>
  <si>
    <t>Main tables - Scotland's GDP (onshore)</t>
  </si>
  <si>
    <r>
      <t xml:space="preserve">Gross Value Added 
</t>
    </r>
    <r>
      <rPr>
        <sz val="10"/>
        <rFont val="Arial"/>
        <family val="2"/>
      </rPr>
      <t>excl. extraction of mineral oil &amp; natural gas</t>
    </r>
  </si>
  <si>
    <r>
      <t>2016 weights</t>
    </r>
    <r>
      <rPr>
        <b/>
        <vertAlign val="superscript"/>
        <sz val="10"/>
        <rFont val="Arial"/>
        <family val="2"/>
      </rPr>
      <t>1</t>
    </r>
  </si>
  <si>
    <r>
      <t>IHXW</t>
    </r>
    <r>
      <rPr>
        <b/>
        <vertAlign val="superscript"/>
        <sz val="10"/>
        <rFont val="Arial"/>
        <family val="2"/>
      </rPr>
      <t>3</t>
    </r>
  </si>
  <si>
    <t>Quarter 3 2018</t>
  </si>
  <si>
    <t>Publication Date: 19 December 2018</t>
  </si>
  <si>
    <t>Scotland (onshore), 1998 to 2018 Q3</t>
  </si>
  <si>
    <t>GDP per person</t>
  </si>
  <si>
    <t>3-year</t>
  </si>
  <si>
    <t>5-year</t>
  </si>
  <si>
    <t>10-year</t>
  </si>
  <si>
    <t>20-year</t>
  </si>
  <si>
    <t>30-year</t>
  </si>
  <si>
    <t>-</t>
  </si>
  <si>
    <t>Annual average growth rate -  GDP per person</t>
  </si>
  <si>
    <r>
      <t xml:space="preserve">These results are from the </t>
    </r>
    <r>
      <rPr>
        <b/>
        <sz val="12"/>
        <rFont val="Arial"/>
        <family val="2"/>
      </rPr>
      <t>UK GDP first quarterly estimate</t>
    </r>
    <r>
      <rPr>
        <sz val="12"/>
        <rFont val="Arial"/>
        <family val="2"/>
      </rPr>
      <t xml:space="preserve">, published by ONS on 9 November 2018. Please check www.ons.gov.uk for updates.
The UK results produced by ONS are published with the results indexed to 2016=100, whereas results for Scotland are published indexed to 2015=100. Users should be cautious of comparing charts of the GDP index for Scotland to the UK unless one set of results are rescaled to give a common base year. However, growth rates can be compared without rescaling because the calculation is independent of the index base year. </t>
    </r>
  </si>
  <si>
    <t>UK, 1998 to 2018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</si>
</sst>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5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b/>
      <sz val="10"/>
      <color theme="1"/>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dashed">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theme="4" tint="0.39997558519241921"/>
      </bottom>
      <diagonal/>
    </border>
    <border>
      <left/>
      <right/>
      <top/>
      <bottom style="dashed">
        <color indexed="64"/>
      </bottom>
      <diagonal/>
    </border>
  </borders>
  <cellStyleXfs count="10">
    <xf numFmtId="0" fontId="0" fillId="0" borderId="0"/>
    <xf numFmtId="0" fontId="36" fillId="0" borderId="0">
      <alignment vertical="top"/>
    </xf>
    <xf numFmtId="0" fontId="36" fillId="0" borderId="0">
      <alignment vertical="top"/>
    </xf>
    <xf numFmtId="0" fontId="13" fillId="0" borderId="0"/>
    <xf numFmtId="164" fontId="5" fillId="0" borderId="0" applyFont="0" applyFill="0" applyBorder="0" applyAlignment="0" applyProtection="0"/>
    <xf numFmtId="0" fontId="45" fillId="0" borderId="0" applyNumberFormat="0" applyFill="0" applyBorder="0" applyAlignment="0" applyProtection="0"/>
    <xf numFmtId="0" fontId="5" fillId="0" borderId="0"/>
    <xf numFmtId="0" fontId="44" fillId="0" borderId="0"/>
    <xf numFmtId="9" fontId="17" fillId="0" borderId="0" applyFont="0" applyFill="0" applyBorder="0" applyAlignment="0" applyProtection="0"/>
    <xf numFmtId="9" fontId="5" fillId="0" borderId="0" applyFont="0" applyFill="0" applyBorder="0" applyAlignment="0" applyProtection="0"/>
  </cellStyleXfs>
  <cellXfs count="359">
    <xf numFmtId="0" fontId="0" fillId="0" borderId="0" xfId="0"/>
    <xf numFmtId="166" fontId="19" fillId="0" borderId="0" xfId="8" applyNumberFormat="1" applyFont="1"/>
    <xf numFmtId="165" fontId="19" fillId="0" borderId="0" xfId="0" applyNumberFormat="1" applyFont="1" applyFill="1" applyBorder="1" applyAlignment="1">
      <alignment horizontal="center"/>
    </xf>
    <xf numFmtId="0" fontId="19" fillId="0" borderId="0" xfId="0" applyFont="1" applyBorder="1"/>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4" xfId="0" applyFont="1" applyFill="1" applyBorder="1" applyAlignment="1">
      <alignment vertical="center"/>
    </xf>
    <xf numFmtId="0" fontId="19" fillId="0" borderId="5" xfId="0" applyFont="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Fill="1" applyBorder="1" applyAlignment="1">
      <alignment vertical="center" wrapText="1"/>
    </xf>
    <xf numFmtId="0" fontId="31" fillId="0" borderId="7" xfId="0" applyFont="1" applyBorder="1"/>
    <xf numFmtId="166" fontId="0" fillId="0" borderId="0" xfId="0" applyNumberFormat="1" applyFont="1" applyFill="1" applyBorder="1"/>
    <xf numFmtId="0" fontId="21" fillId="0" borderId="0" xfId="0" applyFont="1" applyFill="1" applyBorder="1" applyAlignment="1">
      <alignment horizontal="center" wrapText="1"/>
    </xf>
    <xf numFmtId="0" fontId="21" fillId="0" borderId="0" xfId="0" applyFont="1" applyFill="1" applyBorder="1" applyAlignment="1">
      <alignment wrapText="1"/>
    </xf>
    <xf numFmtId="0" fontId="0" fillId="0" borderId="0" xfId="0" applyFont="1" applyFill="1"/>
    <xf numFmtId="166" fontId="0" fillId="0" borderId="0" xfId="0" applyNumberFormat="1" applyFont="1"/>
    <xf numFmtId="0" fontId="19"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1" fillId="0" borderId="3" xfId="0" applyFont="1" applyFill="1" applyBorder="1" applyAlignment="1">
      <alignment vertical="center" wrapText="1"/>
    </xf>
    <xf numFmtId="0" fontId="21" fillId="2" borderId="3"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1" fillId="0" borderId="8" xfId="0" applyFont="1" applyFill="1" applyBorder="1" applyAlignment="1">
      <alignmen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8" xfId="0" applyFont="1" applyFill="1" applyBorder="1" applyAlignment="1">
      <alignment vertical="center" wrapText="1"/>
    </xf>
    <xf numFmtId="0" fontId="21"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19" fillId="0" borderId="0" xfId="8" applyNumberFormat="1" applyFont="1" applyFill="1" applyBorder="1" applyAlignment="1">
      <alignment horizontal="center"/>
    </xf>
    <xf numFmtId="165" fontId="0" fillId="0" borderId="0" xfId="0" applyNumberFormat="1"/>
    <xf numFmtId="173" fontId="19"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6" fillId="0" borderId="0" xfId="0" applyFont="1" applyFill="1" applyBorder="1"/>
    <xf numFmtId="0" fontId="21" fillId="0" borderId="0" xfId="0" applyFont="1"/>
    <xf numFmtId="0" fontId="0" fillId="0" borderId="0" xfId="0" applyAlignment="1">
      <alignment horizontal="left"/>
    </xf>
    <xf numFmtId="0" fontId="19" fillId="0" borderId="0" xfId="0" applyFont="1" applyFill="1" applyBorder="1"/>
    <xf numFmtId="0" fontId="15" fillId="0" borderId="0" xfId="0" applyFont="1" applyFill="1" applyBorder="1"/>
    <xf numFmtId="0" fontId="14" fillId="0" borderId="0" xfId="0" applyFont="1"/>
    <xf numFmtId="0" fontId="21" fillId="0" borderId="0" xfId="0" applyFont="1" applyAlignment="1">
      <alignment horizontal="center"/>
    </xf>
    <xf numFmtId="174" fontId="0" fillId="0" borderId="0" xfId="0" applyNumberFormat="1"/>
    <xf numFmtId="0" fontId="12" fillId="0" borderId="0" xfId="0" applyFont="1" applyFill="1" applyBorder="1"/>
    <xf numFmtId="0" fontId="11" fillId="0" borderId="0" xfId="0" applyFont="1" applyFill="1" applyBorder="1"/>
    <xf numFmtId="0" fontId="10" fillId="0" borderId="0" xfId="0" applyFont="1" applyFill="1" applyBorder="1"/>
    <xf numFmtId="0" fontId="9" fillId="3" borderId="0" xfId="0" applyFont="1" applyFill="1"/>
    <xf numFmtId="0" fontId="24" fillId="3" borderId="0" xfId="0" applyFont="1" applyFill="1" applyBorder="1"/>
    <xf numFmtId="0" fontId="21" fillId="3" borderId="0" xfId="0" applyFont="1" applyFill="1" applyBorder="1" applyAlignment="1">
      <alignment horizontal="left" wrapText="1"/>
    </xf>
    <xf numFmtId="0" fontId="9" fillId="3" borderId="0" xfId="0" applyFont="1" applyFill="1" applyAlignment="1">
      <alignment horizontal="right"/>
    </xf>
    <xf numFmtId="0" fontId="21" fillId="3" borderId="0" xfId="0" applyFont="1" applyFill="1" applyBorder="1" applyAlignment="1">
      <alignment wrapText="1"/>
    </xf>
    <xf numFmtId="0" fontId="21" fillId="3" borderId="0" xfId="0" applyFont="1" applyFill="1" applyBorder="1" applyAlignment="1"/>
    <xf numFmtId="0" fontId="9" fillId="3" borderId="0" xfId="0" quotePrefix="1" applyFont="1" applyFill="1" applyAlignment="1">
      <alignment horizontal="right"/>
    </xf>
    <xf numFmtId="165" fontId="9" fillId="3" borderId="0" xfId="0" applyNumberFormat="1" applyFont="1" applyFill="1" applyBorder="1" applyAlignment="1">
      <alignment horizontal="right" indent="3"/>
    </xf>
    <xf numFmtId="0" fontId="9" fillId="3" borderId="5" xfId="0" applyFont="1" applyFill="1" applyBorder="1"/>
    <xf numFmtId="0" fontId="21" fillId="3" borderId="5" xfId="0" applyFont="1" applyFill="1" applyBorder="1" applyAlignment="1">
      <alignment horizontal="left"/>
    </xf>
    <xf numFmtId="0" fontId="9" fillId="3" borderId="0" xfId="0" applyFont="1" applyFill="1" applyBorder="1"/>
    <xf numFmtId="0" fontId="9" fillId="3" borderId="0" xfId="0" applyFont="1" applyFill="1" applyAlignment="1"/>
    <xf numFmtId="0" fontId="9" fillId="3" borderId="0" xfId="0" applyFont="1" applyFill="1" applyBorder="1" applyAlignment="1">
      <alignment horizontal="center"/>
    </xf>
    <xf numFmtId="0" fontId="9" fillId="3" borderId="20" xfId="0" applyFont="1" applyFill="1" applyBorder="1"/>
    <xf numFmtId="0" fontId="21" fillId="3" borderId="20" xfId="0" applyFont="1" applyFill="1" applyBorder="1" applyAlignment="1">
      <alignment horizontal="left"/>
    </xf>
    <xf numFmtId="0" fontId="9" fillId="3" borderId="5" xfId="0" applyFont="1" applyFill="1" applyBorder="1" applyAlignment="1">
      <alignment horizontal="center"/>
    </xf>
    <xf numFmtId="0" fontId="29" fillId="3" borderId="0" xfId="0" applyFont="1" applyFill="1" applyAlignment="1">
      <alignment horizontal="right"/>
    </xf>
    <xf numFmtId="0" fontId="9" fillId="3" borderId="0" xfId="0" applyFont="1" applyFill="1" applyAlignment="1">
      <alignment horizontal="center"/>
    </xf>
    <xf numFmtId="0" fontId="29" fillId="3" borderId="20" xfId="0" applyFont="1" applyFill="1" applyBorder="1" applyAlignment="1">
      <alignment horizontal="left"/>
    </xf>
    <xf numFmtId="0" fontId="22" fillId="3" borderId="0" xfId="0" applyFont="1" applyFill="1" applyBorder="1"/>
    <xf numFmtId="0" fontId="9" fillId="3" borderId="0" xfId="0" applyFont="1" applyFill="1" applyBorder="1" applyAlignment="1">
      <alignment vertical="center"/>
    </xf>
    <xf numFmtId="165" fontId="9" fillId="3" borderId="5" xfId="0" applyNumberFormat="1" applyFont="1" applyFill="1" applyBorder="1" applyAlignment="1">
      <alignment horizontal="center"/>
    </xf>
    <xf numFmtId="0" fontId="21" fillId="3" borderId="5" xfId="0" applyFont="1" applyFill="1" applyBorder="1" applyAlignment="1">
      <alignment horizontal="left" vertical="center"/>
    </xf>
    <xf numFmtId="0" fontId="26" fillId="3" borderId="0" xfId="0" applyFont="1" applyFill="1" applyBorder="1" applyAlignment="1">
      <alignment horizontal="right"/>
    </xf>
    <xf numFmtId="0" fontId="9" fillId="3" borderId="0" xfId="0" applyFont="1" applyFill="1" applyBorder="1" applyAlignment="1">
      <alignment horizontal="centerContinuous"/>
    </xf>
    <xf numFmtId="0" fontId="18" fillId="3" borderId="0" xfId="0" applyFont="1" applyFill="1" applyBorder="1" applyAlignment="1">
      <alignment horizontal="centerContinuous"/>
    </xf>
    <xf numFmtId="165" fontId="22" fillId="3" borderId="0" xfId="0" applyNumberFormat="1" applyFont="1" applyFill="1" applyBorder="1" applyAlignment="1">
      <alignment horizontal="center"/>
    </xf>
    <xf numFmtId="0" fontId="21" fillId="3" borderId="0" xfId="0" applyFont="1" applyFill="1" applyBorder="1" applyAlignment="1">
      <alignment vertical="center"/>
    </xf>
    <xf numFmtId="0" fontId="24" fillId="3" borderId="0" xfId="0" applyFont="1" applyFill="1" applyBorder="1" applyAlignment="1">
      <alignment vertical="center"/>
    </xf>
    <xf numFmtId="165" fontId="9" fillId="3" borderId="0" xfId="0" applyNumberFormat="1" applyFont="1" applyFill="1" applyAlignment="1">
      <alignment horizontal="center"/>
    </xf>
    <xf numFmtId="166" fontId="9" fillId="3" borderId="0" xfId="0" applyNumberFormat="1" applyFont="1" applyFill="1"/>
    <xf numFmtId="0" fontId="24" fillId="3" borderId="0" xfId="0" applyFont="1" applyFill="1" applyAlignment="1">
      <alignment horizontal="center"/>
    </xf>
    <xf numFmtId="170" fontId="9" fillId="3" borderId="0" xfId="0" applyNumberFormat="1" applyFont="1" applyFill="1" applyBorder="1" applyAlignment="1">
      <alignment horizontal="center"/>
    </xf>
    <xf numFmtId="0" fontId="24" fillId="3" borderId="5" xfId="0" applyFont="1" applyFill="1" applyBorder="1" applyAlignment="1">
      <alignment vertical="center"/>
    </xf>
    <xf numFmtId="0" fontId="9" fillId="3" borderId="20" xfId="0" applyFont="1" applyFill="1" applyBorder="1" applyAlignment="1">
      <alignment horizontal="center"/>
    </xf>
    <xf numFmtId="0" fontId="9" fillId="3" borderId="20" xfId="0" applyFont="1" applyFill="1" applyBorder="1" applyAlignment="1">
      <alignment horizontal="left" vertical="top"/>
    </xf>
    <xf numFmtId="1" fontId="9" fillId="3" borderId="0" xfId="0" applyNumberFormat="1" applyFont="1" applyFill="1" applyAlignment="1">
      <alignment horizontal="center"/>
    </xf>
    <xf numFmtId="0" fontId="21" fillId="3" borderId="0" xfId="0" applyFont="1" applyFill="1" applyBorder="1" applyAlignment="1">
      <alignment horizontal="left"/>
    </xf>
    <xf numFmtId="1" fontId="22"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3" borderId="0" xfId="0" applyNumberFormat="1" applyFont="1" applyFill="1" applyBorder="1" applyAlignment="1">
      <alignment horizontal="center"/>
    </xf>
    <xf numFmtId="0" fontId="8" fillId="0" borderId="0" xfId="0" applyFont="1" applyFill="1" applyBorder="1"/>
    <xf numFmtId="0" fontId="8" fillId="3" borderId="0" xfId="0" applyFont="1" applyFill="1" applyBorder="1"/>
    <xf numFmtId="0" fontId="8" fillId="3" borderId="0" xfId="0" applyFont="1" applyFill="1" applyBorder="1" applyAlignment="1">
      <alignment horizontal="left"/>
    </xf>
    <xf numFmtId="2" fontId="0" fillId="0" borderId="0" xfId="0" applyNumberFormat="1"/>
    <xf numFmtId="0" fontId="37" fillId="0" borderId="0" xfId="0" applyFont="1" applyAlignment="1">
      <alignment horizontal="center" vertical="center" wrapText="1"/>
    </xf>
    <xf numFmtId="0" fontId="0" fillId="0" borderId="0" xfId="0" applyAlignment="1">
      <alignment vertical="center" wrapText="1"/>
    </xf>
    <xf numFmtId="0" fontId="7" fillId="0" borderId="0" xfId="0" applyFont="1" applyFill="1" applyBorder="1"/>
    <xf numFmtId="0" fontId="9" fillId="3" borderId="0" xfId="0" applyFont="1" applyFill="1" applyBorder="1" applyAlignment="1">
      <alignment horizontal="left"/>
    </xf>
    <xf numFmtId="0" fontId="7" fillId="3" borderId="0" xfId="0" applyFont="1" applyFill="1" applyBorder="1"/>
    <xf numFmtId="0" fontId="38" fillId="0" borderId="0" xfId="0" applyFont="1" applyAlignment="1">
      <alignment horizontal="center" vertical="center" wrapText="1"/>
    </xf>
    <xf numFmtId="0" fontId="0" fillId="4" borderId="0" xfId="0" applyFill="1"/>
    <xf numFmtId="0" fontId="21" fillId="3" borderId="0" xfId="0" applyFont="1" applyFill="1" applyBorder="1"/>
    <xf numFmtId="0" fontId="7" fillId="3" borderId="0" xfId="0" applyFont="1" applyFill="1" applyBorder="1" applyAlignment="1">
      <alignment horizontal="left"/>
    </xf>
    <xf numFmtId="0" fontId="39" fillId="0" borderId="0" xfId="0" applyFont="1" applyAlignment="1">
      <alignment horizontal="center" vertical="center" wrapText="1"/>
    </xf>
    <xf numFmtId="0" fontId="6" fillId="0" borderId="0" xfId="0" applyFont="1" applyFill="1" applyBorder="1"/>
    <xf numFmtId="0" fontId="6" fillId="3" borderId="0" xfId="0" applyFont="1" applyFill="1" applyBorder="1"/>
    <xf numFmtId="0" fontId="6" fillId="3" borderId="0" xfId="0" applyFont="1" applyFill="1" applyBorder="1" applyAlignment="1">
      <alignment horizontal="left"/>
    </xf>
    <xf numFmtId="0" fontId="5" fillId="3" borderId="0" xfId="0" applyFont="1" applyFill="1" applyBorder="1"/>
    <xf numFmtId="0" fontId="29" fillId="3" borderId="0" xfId="0" applyFont="1" applyFill="1" applyBorder="1" applyAlignment="1">
      <alignment horizontal="right"/>
    </xf>
    <xf numFmtId="0" fontId="3" fillId="3" borderId="0" xfId="0" applyFont="1" applyFill="1" applyBorder="1"/>
    <xf numFmtId="0" fontId="3" fillId="3" borderId="0" xfId="0" applyFont="1" applyFill="1" applyBorder="1" applyAlignment="1">
      <alignment horizontal="left"/>
    </xf>
    <xf numFmtId="0" fontId="2" fillId="3" borderId="0" xfId="0" applyFont="1" applyFill="1" applyBorder="1"/>
    <xf numFmtId="0" fontId="24" fillId="3" borderId="21" xfId="0" applyFont="1" applyFill="1" applyBorder="1" applyAlignment="1"/>
    <xf numFmtId="0" fontId="1"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5" fillId="3" borderId="0" xfId="5" applyFill="1"/>
    <xf numFmtId="0" fontId="44" fillId="3" borderId="0" xfId="7" applyFill="1"/>
    <xf numFmtId="49" fontId="44" fillId="3" borderId="0" xfId="7" applyNumberFormat="1" applyFill="1"/>
    <xf numFmtId="165" fontId="1" fillId="3" borderId="0" xfId="7" applyNumberFormat="1" applyFont="1" applyFill="1"/>
    <xf numFmtId="49" fontId="44" fillId="3" borderId="22" xfId="7" applyNumberFormat="1" applyFill="1" applyBorder="1"/>
    <xf numFmtId="165" fontId="44" fillId="3" borderId="22" xfId="7" applyNumberFormat="1" applyFill="1" applyBorder="1"/>
    <xf numFmtId="165" fontId="44" fillId="3" borderId="0" xfId="7" applyNumberFormat="1" applyFill="1"/>
    <xf numFmtId="0" fontId="44" fillId="3" borderId="0" xfId="7" applyNumberFormat="1" applyFill="1" applyAlignment="1">
      <alignment horizontal="left"/>
    </xf>
    <xf numFmtId="0" fontId="50" fillId="3" borderId="0" xfId="0" applyFont="1" applyFill="1"/>
    <xf numFmtId="0" fontId="47" fillId="3" borderId="0" xfId="0" applyFont="1" applyFill="1"/>
    <xf numFmtId="0" fontId="51" fillId="3" borderId="0" xfId="5" applyFont="1" applyFill="1"/>
    <xf numFmtId="165" fontId="9" fillId="3" borderId="0" xfId="0" applyNumberFormat="1" applyFont="1" applyFill="1" applyBorder="1" applyAlignment="1"/>
    <xf numFmtId="165" fontId="9" fillId="3" borderId="5" xfId="0" applyNumberFormat="1" applyFont="1" applyFill="1" applyBorder="1" applyAlignment="1"/>
    <xf numFmtId="165" fontId="21" fillId="3" borderId="0" xfId="0" applyNumberFormat="1" applyFont="1" applyFill="1" applyBorder="1" applyAlignment="1">
      <alignment wrapText="1"/>
    </xf>
    <xf numFmtId="168" fontId="9" fillId="3" borderId="0" xfId="0" applyNumberFormat="1" applyFont="1" applyFill="1" applyBorder="1" applyAlignment="1">
      <alignment horizontal="center"/>
    </xf>
    <xf numFmtId="1" fontId="21" fillId="3" borderId="0" xfId="0" applyNumberFormat="1" applyFont="1" applyFill="1" applyBorder="1" applyAlignment="1">
      <alignment horizontal="right"/>
    </xf>
    <xf numFmtId="1" fontId="21" fillId="3" borderId="23" xfId="0" applyNumberFormat="1" applyFont="1" applyFill="1" applyBorder="1" applyAlignment="1">
      <alignment horizontal="right"/>
    </xf>
    <xf numFmtId="0" fontId="20" fillId="3" borderId="0" xfId="0" applyFont="1" applyFill="1" applyBorder="1" applyAlignment="1">
      <alignment horizontal="right"/>
    </xf>
    <xf numFmtId="0" fontId="20" fillId="3" borderId="23" xfId="0" applyFont="1" applyFill="1" applyBorder="1" applyAlignment="1">
      <alignment horizontal="right"/>
    </xf>
    <xf numFmtId="165" fontId="9" fillId="3" borderId="0" xfId="0" applyNumberFormat="1" applyFont="1" applyFill="1" applyBorder="1" applyAlignment="1">
      <alignment horizontal="right"/>
    </xf>
    <xf numFmtId="165" fontId="9" fillId="3" borderId="23" xfId="0" applyNumberFormat="1" applyFont="1" applyFill="1" applyBorder="1" applyAlignment="1">
      <alignment horizontal="right"/>
    </xf>
    <xf numFmtId="165" fontId="9" fillId="3" borderId="5" xfId="0" applyNumberFormat="1" applyFont="1" applyFill="1" applyBorder="1" applyAlignment="1">
      <alignment horizontal="right"/>
    </xf>
    <xf numFmtId="165" fontId="9" fillId="3" borderId="24" xfId="0" applyNumberFormat="1" applyFont="1" applyFill="1" applyBorder="1" applyAlignment="1">
      <alignment horizontal="right"/>
    </xf>
    <xf numFmtId="165" fontId="22" fillId="3" borderId="0" xfId="0" applyNumberFormat="1" applyFont="1" applyFill="1" applyBorder="1" applyAlignment="1">
      <alignment horizontal="right"/>
    </xf>
    <xf numFmtId="167" fontId="22" fillId="3" borderId="23" xfId="0" applyNumberFormat="1" applyFont="1" applyFill="1" applyBorder="1" applyAlignment="1">
      <alignment horizontal="right"/>
    </xf>
    <xf numFmtId="167" fontId="9" fillId="3" borderId="0" xfId="0" applyNumberFormat="1" applyFont="1" applyFill="1" applyBorder="1" applyAlignment="1">
      <alignment horizontal="right"/>
    </xf>
    <xf numFmtId="167" fontId="9" fillId="3" borderId="23" xfId="0" applyNumberFormat="1" applyFont="1" applyFill="1" applyBorder="1" applyAlignment="1">
      <alignment horizontal="right"/>
    </xf>
    <xf numFmtId="165" fontId="4" fillId="3" borderId="5" xfId="0" applyNumberFormat="1" applyFont="1" applyFill="1" applyBorder="1" applyAlignment="1">
      <alignment horizontal="right"/>
    </xf>
    <xf numFmtId="165" fontId="4" fillId="3" borderId="25" xfId="0" applyNumberFormat="1" applyFont="1" applyFill="1" applyBorder="1" applyAlignment="1">
      <alignment horizontal="right"/>
    </xf>
    <xf numFmtId="165" fontId="4" fillId="3" borderId="0" xfId="0" applyNumberFormat="1" applyFont="1" applyFill="1" applyBorder="1" applyAlignment="1">
      <alignment horizontal="right"/>
    </xf>
    <xf numFmtId="165" fontId="4" fillId="3" borderId="23" xfId="0" applyNumberFormat="1" applyFont="1" applyFill="1" applyBorder="1" applyAlignment="1">
      <alignment horizontal="right"/>
    </xf>
    <xf numFmtId="165" fontId="9" fillId="3" borderId="0" xfId="0" applyNumberFormat="1" applyFont="1" applyFill="1" applyAlignment="1">
      <alignment horizontal="right"/>
    </xf>
    <xf numFmtId="165" fontId="9" fillId="3" borderId="0" xfId="0" applyNumberFormat="1" applyFont="1" applyFill="1" applyBorder="1" applyAlignment="1">
      <alignment horizontal="right" vertical="center"/>
    </xf>
    <xf numFmtId="0" fontId="1" fillId="3" borderId="0" xfId="0" applyFont="1" applyFill="1" applyAlignment="1">
      <alignment horizontal="left"/>
    </xf>
    <xf numFmtId="1" fontId="9" fillId="3" borderId="0" xfId="0" applyNumberFormat="1" applyFont="1" applyFill="1" applyAlignment="1">
      <alignment horizontal="right"/>
    </xf>
    <xf numFmtId="165" fontId="20" fillId="3" borderId="5" xfId="0" applyNumberFormat="1" applyFont="1" applyFill="1" applyBorder="1" applyAlignment="1">
      <alignment horizontal="right"/>
    </xf>
    <xf numFmtId="0" fontId="9" fillId="3" borderId="20" xfId="0" applyFont="1" applyFill="1" applyBorder="1" applyAlignment="1">
      <alignment horizontal="right"/>
    </xf>
    <xf numFmtId="170" fontId="9" fillId="3" borderId="0" xfId="0" applyNumberFormat="1" applyFont="1" applyFill="1" applyBorder="1" applyAlignment="1">
      <alignment horizontal="right"/>
    </xf>
    <xf numFmtId="170" fontId="9" fillId="3" borderId="0" xfId="0" applyNumberFormat="1" applyFont="1" applyFill="1" applyBorder="1" applyAlignment="1">
      <alignment horizontal="right" vertical="center"/>
    </xf>
    <xf numFmtId="0" fontId="4" fillId="3" borderId="0" xfId="0" applyFont="1" applyFill="1" applyBorder="1" applyAlignment="1">
      <alignment horizontal="right"/>
    </xf>
    <xf numFmtId="175" fontId="9" fillId="3" borderId="0" xfId="0" applyNumberFormat="1" applyFont="1" applyFill="1"/>
    <xf numFmtId="169" fontId="9" fillId="3" borderId="0" xfId="8" applyNumberFormat="1" applyFont="1" applyFill="1" applyAlignment="1">
      <alignment horizontal="right"/>
    </xf>
    <xf numFmtId="0" fontId="21" fillId="3" borderId="0" xfId="0" applyFont="1" applyFill="1" applyAlignment="1">
      <alignment horizontal="center" vertical="center" wrapText="1"/>
    </xf>
    <xf numFmtId="0" fontId="1" fillId="3" borderId="0" xfId="0" applyFont="1" applyFill="1" applyAlignment="1">
      <alignment vertical="center" wrapText="1"/>
    </xf>
    <xf numFmtId="169" fontId="9" fillId="3" borderId="0" xfId="0" applyNumberFormat="1" applyFont="1" applyFill="1"/>
    <xf numFmtId="10" fontId="9" fillId="3" borderId="0" xfId="8" applyNumberFormat="1" applyFont="1" applyFill="1"/>
    <xf numFmtId="176" fontId="9" fillId="3" borderId="0" xfId="0" applyNumberFormat="1" applyFont="1" applyFill="1"/>
    <xf numFmtId="171" fontId="9" fillId="3" borderId="0" xfId="0" applyNumberFormat="1" applyFont="1" applyFill="1"/>
    <xf numFmtId="171" fontId="9" fillId="3" borderId="0" xfId="0" applyNumberFormat="1" applyFont="1" applyFill="1" applyAlignment="1">
      <alignment horizontal="center"/>
    </xf>
    <xf numFmtId="165" fontId="9" fillId="3" borderId="24" xfId="0" applyNumberFormat="1" applyFont="1" applyFill="1" applyBorder="1" applyAlignment="1"/>
    <xf numFmtId="0" fontId="1" fillId="3" borderId="0" xfId="0" applyFont="1" applyFill="1" applyBorder="1"/>
    <xf numFmtId="1" fontId="21" fillId="3" borderId="0" xfId="0" applyNumberFormat="1" applyFont="1" applyFill="1" applyBorder="1" applyAlignment="1">
      <alignment horizontal="center" vertical="top" wrapText="1"/>
    </xf>
    <xf numFmtId="1" fontId="21" fillId="3" borderId="0" xfId="0" applyNumberFormat="1" applyFont="1" applyFill="1" applyBorder="1" applyAlignment="1">
      <alignment horizontal="center"/>
    </xf>
    <xf numFmtId="170" fontId="9" fillId="3" borderId="0" xfId="0" applyNumberFormat="1" applyFont="1" applyFill="1" applyBorder="1" applyAlignment="1">
      <alignment horizontal="center" vertical="center"/>
    </xf>
    <xf numFmtId="0" fontId="24" fillId="3" borderId="0" xfId="0" applyFont="1" applyFill="1" applyBorder="1" applyAlignment="1">
      <alignment wrapText="1"/>
    </xf>
    <xf numFmtId="0" fontId="24" fillId="3" borderId="0" xfId="0" applyFont="1" applyFill="1" applyBorder="1" applyAlignment="1"/>
    <xf numFmtId="0" fontId="0" fillId="3" borderId="0" xfId="0" applyFill="1" applyBorder="1" applyAlignment="1"/>
    <xf numFmtId="0" fontId="29" fillId="3" borderId="0" xfId="0" applyFont="1" applyFill="1" applyBorder="1" applyAlignment="1">
      <alignment horizontal="left"/>
    </xf>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165" fontId="20" fillId="3" borderId="0" xfId="0" applyNumberFormat="1" applyFont="1" applyFill="1" applyBorder="1" applyAlignment="1">
      <alignment horizontal="right"/>
    </xf>
    <xf numFmtId="0" fontId="24" fillId="3" borderId="0" xfId="0" applyFont="1" applyFill="1" applyBorder="1" applyAlignment="1"/>
    <xf numFmtId="0" fontId="9" fillId="3" borderId="24" xfId="0" applyFont="1" applyFill="1" applyBorder="1"/>
    <xf numFmtId="0" fontId="9" fillId="3" borderId="0" xfId="0" applyFont="1" applyFill="1" applyBorder="1" applyAlignment="1"/>
    <xf numFmtId="165" fontId="9" fillId="3" borderId="20" xfId="0" applyNumberFormat="1" applyFont="1" applyFill="1" applyBorder="1" applyAlignment="1"/>
    <xf numFmtId="165" fontId="8" fillId="3" borderId="20" xfId="0" applyNumberFormat="1" applyFont="1" applyFill="1" applyBorder="1" applyAlignment="1"/>
    <xf numFmtId="9" fontId="9" fillId="3" borderId="20" xfId="8" applyNumberFormat="1" applyFont="1" applyFill="1" applyBorder="1" applyAlignment="1">
      <alignment horizontal="right"/>
    </xf>
    <xf numFmtId="166" fontId="9" fillId="3" borderId="20" xfId="8" applyNumberFormat="1" applyFont="1" applyFill="1" applyBorder="1" applyAlignment="1">
      <alignment horizontal="right"/>
    </xf>
    <xf numFmtId="10" fontId="9" fillId="3" borderId="20" xfId="8" applyNumberFormat="1" applyFont="1" applyFill="1" applyBorder="1" applyAlignment="1">
      <alignment horizontal="right"/>
    </xf>
    <xf numFmtId="169" fontId="9" fillId="3" borderId="20" xfId="8" applyNumberFormat="1" applyFont="1" applyFill="1" applyBorder="1" applyAlignment="1">
      <alignment horizontal="right"/>
    </xf>
    <xf numFmtId="169" fontId="9" fillId="3" borderId="26" xfId="8" applyNumberFormat="1" applyFont="1" applyFill="1" applyBorder="1" applyAlignment="1">
      <alignment horizontal="right"/>
    </xf>
    <xf numFmtId="0" fontId="1" fillId="3" borderId="0" xfId="0" applyFont="1" applyFill="1" applyBorder="1" applyAlignment="1">
      <alignment horizontal="centerContinuous"/>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20" fillId="3" borderId="0" xfId="0" applyNumberFormat="1" applyFont="1" applyFill="1" applyBorder="1" applyAlignment="1">
      <alignment horizontal="center"/>
    </xf>
    <xf numFmtId="0" fontId="21" fillId="3" borderId="27"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21" fillId="3" borderId="5"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xf>
    <xf numFmtId="0" fontId="21" fillId="3" borderId="28" xfId="0" applyFont="1" applyFill="1" applyBorder="1" applyAlignment="1">
      <alignment horizontal="center" vertical="center" wrapText="1"/>
    </xf>
    <xf numFmtId="0" fontId="1" fillId="3" borderId="23" xfId="0" applyFont="1" applyFill="1" applyBorder="1" applyAlignment="1">
      <alignment horizontal="center"/>
    </xf>
    <xf numFmtId="1" fontId="21" fillId="3" borderId="23" xfId="0" applyNumberFormat="1" applyFont="1" applyFill="1" applyBorder="1" applyAlignment="1">
      <alignment horizontal="center"/>
    </xf>
    <xf numFmtId="1" fontId="21" fillId="3" borderId="24" xfId="0" applyNumberFormat="1" applyFont="1" applyFill="1" applyBorder="1" applyAlignment="1">
      <alignment horizontal="center"/>
    </xf>
    <xf numFmtId="0" fontId="1" fillId="3" borderId="0" xfId="0" applyFont="1" applyFill="1"/>
    <xf numFmtId="1" fontId="24" fillId="3" borderId="0" xfId="0" applyNumberFormat="1" applyFont="1" applyFill="1" applyAlignment="1">
      <alignment horizontal="center"/>
    </xf>
    <xf numFmtId="0" fontId="1" fillId="3" borderId="0" xfId="0" applyFont="1" applyFill="1" applyAlignment="1">
      <alignment horizontal="center"/>
    </xf>
    <xf numFmtId="1" fontId="1" fillId="3" borderId="0" xfId="0" applyNumberFormat="1" applyFont="1" applyFill="1" applyAlignment="1">
      <alignment horizontal="center"/>
    </xf>
    <xf numFmtId="0" fontId="1" fillId="3" borderId="5" xfId="0" applyFont="1" applyFill="1" applyBorder="1"/>
    <xf numFmtId="0" fontId="1" fillId="3" borderId="20" xfId="0" applyFont="1" applyFill="1" applyBorder="1"/>
    <xf numFmtId="0" fontId="21" fillId="3" borderId="0" xfId="0" applyFont="1" applyFill="1" applyAlignment="1">
      <alignment vertical="center"/>
    </xf>
    <xf numFmtId="0" fontId="0" fillId="3" borderId="0" xfId="0" applyFill="1" applyAlignment="1">
      <alignment vertical="center"/>
    </xf>
    <xf numFmtId="0" fontId="0" fillId="3" borderId="0" xfId="0" applyFill="1"/>
    <xf numFmtId="0" fontId="9" fillId="3" borderId="21" xfId="0" applyFont="1" applyFill="1" applyBorder="1"/>
    <xf numFmtId="0" fontId="21" fillId="3" borderId="21" xfId="0" applyFont="1" applyFill="1" applyBorder="1" applyAlignment="1">
      <alignment horizontal="center" vertical="center" wrapText="1"/>
    </xf>
    <xf numFmtId="0" fontId="1" fillId="3" borderId="21" xfId="0" applyFont="1" applyFill="1" applyBorder="1" applyAlignment="1">
      <alignment vertical="center" wrapText="1"/>
    </xf>
    <xf numFmtId="0" fontId="1" fillId="3" borderId="0" xfId="0" applyFont="1" applyFill="1" applyBorder="1" applyAlignment="1">
      <alignment horizontal="right" vertical="center" wrapText="1"/>
    </xf>
    <xf numFmtId="165" fontId="1" fillId="3" borderId="0" xfId="0" applyNumberFormat="1" applyFont="1" applyFill="1" applyAlignment="1">
      <alignment horizontal="right"/>
    </xf>
    <xf numFmtId="0" fontId="1" fillId="3" borderId="5" xfId="0" applyFont="1" applyFill="1" applyBorder="1" applyAlignment="1">
      <alignment horizontal="right" vertical="center" wrapText="1"/>
    </xf>
    <xf numFmtId="0" fontId="1" fillId="3" borderId="0" xfId="0" applyFont="1" applyFill="1" applyBorder="1" applyAlignment="1">
      <alignment horizontal="right"/>
    </xf>
    <xf numFmtId="0" fontId="21" fillId="3" borderId="20" xfId="0" applyFont="1" applyFill="1" applyBorder="1" applyAlignment="1">
      <alignment horizontal="right" vertical="center" wrapText="1"/>
    </xf>
    <xf numFmtId="0" fontId="1" fillId="3" borderId="5" xfId="0" applyFont="1" applyFill="1" applyBorder="1" applyAlignment="1">
      <alignment horizontal="right"/>
    </xf>
    <xf numFmtId="1" fontId="21" fillId="3" borderId="0" xfId="0" applyNumberFormat="1" applyFont="1" applyFill="1" applyAlignment="1">
      <alignment horizontal="right"/>
    </xf>
    <xf numFmtId="1" fontId="46" fillId="3" borderId="34" xfId="0" applyNumberFormat="1" applyFont="1" applyFill="1" applyBorder="1" applyAlignment="1">
      <alignment horizontal="right"/>
    </xf>
    <xf numFmtId="1" fontId="1" fillId="3" borderId="0" xfId="0" applyNumberFormat="1" applyFont="1" applyFill="1" applyBorder="1" applyAlignment="1">
      <alignment horizontal="center"/>
    </xf>
    <xf numFmtId="1" fontId="26" fillId="3" borderId="0" xfId="0" applyNumberFormat="1" applyFont="1" applyFill="1" applyAlignment="1">
      <alignment horizontal="center"/>
    </xf>
    <xf numFmtId="0" fontId="22" fillId="3" borderId="0" xfId="0" applyFont="1" applyFill="1" applyAlignment="1">
      <alignment horizontal="center"/>
    </xf>
    <xf numFmtId="1" fontId="1" fillId="3" borderId="0" xfId="0" applyNumberFormat="1" applyFont="1" applyFill="1" applyBorder="1" applyAlignment="1">
      <alignment horizontal="left"/>
    </xf>
    <xf numFmtId="0" fontId="23" fillId="3" borderId="20" xfId="0" applyFont="1" applyFill="1" applyBorder="1" applyAlignment="1">
      <alignment horizontal="left"/>
    </xf>
    <xf numFmtId="0" fontId="22" fillId="3" borderId="20" xfId="0" applyFont="1" applyFill="1" applyBorder="1" applyAlignment="1">
      <alignment horizontal="center"/>
    </xf>
    <xf numFmtId="165" fontId="22" fillId="3" borderId="20" xfId="0" applyNumberFormat="1" applyFont="1" applyFill="1" applyBorder="1" applyAlignment="1">
      <alignment horizontal="center"/>
    </xf>
    <xf numFmtId="1" fontId="22" fillId="3" borderId="20" xfId="0" applyNumberFormat="1" applyFont="1" applyFill="1" applyBorder="1" applyAlignment="1">
      <alignment horizontal="center"/>
    </xf>
    <xf numFmtId="1" fontId="26" fillId="3" borderId="20" xfId="0" applyNumberFormat="1" applyFont="1" applyFill="1" applyBorder="1" applyAlignment="1">
      <alignment horizontal="right"/>
    </xf>
    <xf numFmtId="0" fontId="22" fillId="3" borderId="0" xfId="0" applyFont="1" applyFill="1" applyBorder="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165" fontId="21" fillId="3" borderId="0" xfId="0" applyNumberFormat="1" applyFont="1" applyFill="1" applyBorder="1" applyAlignment="1">
      <alignment horizontal="right" wrapText="1"/>
    </xf>
    <xf numFmtId="1" fontId="1" fillId="3" borderId="0" xfId="0" applyNumberFormat="1" applyFont="1" applyFill="1" applyBorder="1" applyAlignment="1">
      <alignment horizontal="right" wrapText="1"/>
    </xf>
    <xf numFmtId="165" fontId="2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 fontId="21" fillId="3" borderId="0" xfId="0" applyNumberFormat="1" applyFont="1" applyFill="1" applyBorder="1" applyAlignment="1">
      <alignment horizontal="right" wrapText="1"/>
    </xf>
    <xf numFmtId="0" fontId="0" fillId="3" borderId="0" xfId="0" applyFont="1" applyFill="1" applyAlignment="1">
      <alignment horizontal="right" vertical="top"/>
    </xf>
    <xf numFmtId="1" fontId="21" fillId="3" borderId="20" xfId="0" applyNumberFormat="1" applyFont="1" applyFill="1" applyBorder="1" applyAlignment="1">
      <alignment horizontal="right"/>
    </xf>
    <xf numFmtId="0" fontId="21" fillId="3" borderId="0" xfId="0" applyFont="1" applyFill="1" applyBorder="1" applyAlignment="1">
      <alignment horizontal="right"/>
    </xf>
    <xf numFmtId="1" fontId="21" fillId="3" borderId="20" xfId="0" applyNumberFormat="1" applyFont="1" applyFill="1" applyBorder="1" applyAlignment="1">
      <alignment horizontal="right" wrapText="1"/>
    </xf>
    <xf numFmtId="165" fontId="21" fillId="3" borderId="5" xfId="0" applyNumberFormat="1" applyFont="1" applyFill="1" applyBorder="1" applyAlignment="1">
      <alignment horizontal="right"/>
    </xf>
    <xf numFmtId="0" fontId="21" fillId="3" borderId="5" xfId="0" applyFont="1" applyFill="1" applyBorder="1" applyAlignment="1">
      <alignment horizontal="right"/>
    </xf>
    <xf numFmtId="1" fontId="1" fillId="3" borderId="0" xfId="0" applyNumberFormat="1" applyFont="1" applyFill="1" applyBorder="1" applyAlignment="1">
      <alignment horizontal="right"/>
    </xf>
    <xf numFmtId="0" fontId="21" fillId="3" borderId="20" xfId="0" applyFont="1" applyFill="1" applyBorder="1" applyAlignment="1">
      <alignment horizontal="right" wrapText="1"/>
    </xf>
    <xf numFmtId="0" fontId="1" fillId="3" borderId="0" xfId="0" applyFont="1" applyFill="1" applyBorder="1" applyAlignment="1">
      <alignment horizontal="right" vertical="center"/>
    </xf>
    <xf numFmtId="0" fontId="21" fillId="3" borderId="20" xfId="0" applyFont="1" applyFill="1" applyBorder="1" applyAlignment="1">
      <alignment horizontal="right" vertical="center"/>
    </xf>
    <xf numFmtId="0" fontId="21" fillId="3" borderId="0" xfId="0" applyFont="1" applyFill="1" applyBorder="1" applyAlignment="1">
      <alignment horizontal="right" wrapText="1"/>
    </xf>
    <xf numFmtId="0" fontId="21" fillId="3" borderId="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9" fillId="3" borderId="5" xfId="0" applyFont="1" applyFill="1" applyBorder="1" applyAlignment="1"/>
    <xf numFmtId="0" fontId="9" fillId="3" borderId="24" xfId="0" applyFont="1" applyFill="1" applyBorder="1" applyAlignment="1"/>
    <xf numFmtId="0" fontId="8" fillId="3" borderId="0" xfId="0" applyFont="1" applyFill="1" applyBorder="1" applyAlignment="1"/>
    <xf numFmtId="0" fontId="7" fillId="3" borderId="0" xfId="0" applyFont="1" applyFill="1" applyBorder="1" applyAlignment="1"/>
    <xf numFmtId="0" fontId="6" fillId="3" borderId="0" xfId="0" applyFont="1" applyFill="1" applyBorder="1" applyAlignment="1"/>
    <xf numFmtId="0" fontId="3" fillId="3" borderId="0" xfId="0" applyFont="1" applyFill="1" applyBorder="1" applyAlignment="1"/>
    <xf numFmtId="0" fontId="1" fillId="3" borderId="0" xfId="0" applyFont="1" applyFill="1" applyBorder="1" applyAlignment="1"/>
    <xf numFmtId="165" fontId="9" fillId="3" borderId="0" xfId="0" applyNumberFormat="1" applyFont="1" applyFill="1" applyAlignment="1"/>
    <xf numFmtId="0" fontId="5" fillId="3" borderId="0" xfId="0" applyFont="1" applyFill="1" applyBorder="1" applyAlignment="1"/>
    <xf numFmtId="165" fontId="9" fillId="3" borderId="23" xfId="0" applyNumberFormat="1" applyFont="1" applyFill="1" applyBorder="1" applyAlignment="1"/>
    <xf numFmtId="165" fontId="9" fillId="3" borderId="29" xfId="0" applyNumberFormat="1" applyFont="1" applyFill="1" applyBorder="1" applyAlignment="1"/>
    <xf numFmtId="0" fontId="29" fillId="3" borderId="0" xfId="0" applyFont="1" applyFill="1" applyBorder="1" applyAlignment="1">
      <alignment horizontal="left"/>
    </xf>
    <xf numFmtId="0" fontId="29" fillId="3" borderId="0" xfId="0" applyFont="1" applyFill="1" applyBorder="1" applyAlignment="1"/>
    <xf numFmtId="0" fontId="29" fillId="3" borderId="20" xfId="0" applyFont="1" applyFill="1" applyBorder="1" applyAlignment="1">
      <alignment horizontal="right"/>
    </xf>
    <xf numFmtId="0" fontId="0" fillId="3" borderId="0" xfId="0" applyFill="1" applyBorder="1"/>
    <xf numFmtId="165" fontId="44" fillId="3" borderId="23" xfId="7" applyNumberFormat="1" applyFill="1" applyBorder="1"/>
    <xf numFmtId="0" fontId="1" fillId="3" borderId="25" xfId="0" applyFont="1" applyFill="1" applyBorder="1" applyAlignment="1">
      <alignment horizontal="right" vertical="top" wrapText="1"/>
    </xf>
    <xf numFmtId="0" fontId="35" fillId="3" borderId="0" xfId="7" applyFont="1" applyFill="1" applyBorder="1" applyAlignment="1">
      <alignment vertical="top" wrapText="1"/>
    </xf>
    <xf numFmtId="165" fontId="1" fillId="3" borderId="23" xfId="7" applyNumberFormat="1" applyFont="1" applyFill="1" applyBorder="1"/>
    <xf numFmtId="165" fontId="44" fillId="3" borderId="30" xfId="7" applyNumberFormat="1" applyFill="1" applyBorder="1"/>
    <xf numFmtId="0" fontId="32" fillId="3" borderId="0" xfId="0" applyFont="1" applyFill="1" applyBorder="1" applyAlignment="1">
      <alignment horizontal="left" vertical="top" wrapText="1"/>
    </xf>
    <xf numFmtId="0" fontId="43" fillId="3" borderId="20" xfId="0" applyFont="1" applyFill="1" applyBorder="1" applyAlignment="1">
      <alignment horizontal="right" vertical="center"/>
    </xf>
    <xf numFmtId="165" fontId="4" fillId="3" borderId="0" xfId="0" applyNumberFormat="1" applyFont="1" applyFill="1" applyBorder="1" applyAlignment="1">
      <alignment horizontal="right" vertical="center"/>
    </xf>
    <xf numFmtId="165" fontId="4" fillId="3" borderId="23" xfId="0" applyNumberFormat="1" applyFont="1" applyFill="1" applyBorder="1" applyAlignment="1">
      <alignment horizontal="right" vertical="center"/>
    </xf>
    <xf numFmtId="0" fontId="21" fillId="3" borderId="5" xfId="0" applyFont="1" applyFill="1" applyBorder="1" applyAlignment="1">
      <alignment horizontal="right" vertical="top" wrapText="1"/>
    </xf>
    <xf numFmtId="0" fontId="49" fillId="3" borderId="0" xfId="7" applyFont="1" applyFill="1" applyAlignment="1">
      <alignment vertical="top"/>
    </xf>
    <xf numFmtId="0" fontId="52" fillId="3" borderId="0" xfId="7" applyFont="1" applyFill="1" applyAlignment="1">
      <alignment vertical="top"/>
    </xf>
    <xf numFmtId="165" fontId="8" fillId="3" borderId="0" xfId="0" applyNumberFormat="1" applyFont="1" applyFill="1" applyBorder="1" applyAlignment="1"/>
    <xf numFmtId="169" fontId="9" fillId="3" borderId="0" xfId="8" applyNumberFormat="1" applyFont="1" applyFill="1" applyBorder="1" applyAlignment="1">
      <alignment horizontal="right"/>
    </xf>
    <xf numFmtId="165" fontId="9" fillId="3" borderId="0" xfId="0" applyNumberFormat="1" applyFont="1" applyFill="1" applyBorder="1"/>
    <xf numFmtId="165" fontId="9" fillId="3" borderId="0" xfId="8" applyNumberFormat="1" applyFont="1" applyFill="1" applyBorder="1" applyAlignment="1">
      <alignment horizontal="right"/>
    </xf>
    <xf numFmtId="165" fontId="9" fillId="3" borderId="23" xfId="8" applyNumberFormat="1" applyFont="1" applyFill="1" applyBorder="1" applyAlignment="1">
      <alignment horizontal="right"/>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2" fontId="0" fillId="3" borderId="20" xfId="0" applyNumberFormat="1" applyFill="1" applyBorder="1"/>
    <xf numFmtId="0" fontId="0" fillId="3" borderId="20" xfId="0" applyFill="1" applyBorder="1" applyAlignment="1">
      <alignment horizontal="center" wrapText="1"/>
    </xf>
    <xf numFmtId="0" fontId="44" fillId="3" borderId="0" xfId="7" applyNumberFormat="1" applyFill="1" applyBorder="1" applyAlignment="1">
      <alignment horizontal="left"/>
    </xf>
    <xf numFmtId="165" fontId="44" fillId="3" borderId="0" xfId="7" applyNumberFormat="1" applyFill="1" applyBorder="1"/>
    <xf numFmtId="2" fontId="0" fillId="3" borderId="0" xfId="0" applyNumberFormat="1" applyFill="1" applyBorder="1"/>
    <xf numFmtId="0" fontId="44" fillId="3" borderId="20" xfId="7" applyNumberFormat="1" applyFill="1" applyBorder="1" applyAlignment="1">
      <alignment horizontal="left"/>
    </xf>
    <xf numFmtId="165" fontId="44" fillId="3" borderId="20" xfId="7" applyNumberFormat="1" applyFill="1" applyBorder="1"/>
    <xf numFmtId="165" fontId="44" fillId="3" borderId="28" xfId="7" applyNumberFormat="1" applyFill="1" applyBorder="1"/>
    <xf numFmtId="0" fontId="44" fillId="3" borderId="20" xfId="7" applyFill="1" applyBorder="1"/>
    <xf numFmtId="2" fontId="0" fillId="3" borderId="35" xfId="0" applyNumberFormat="1" applyFill="1" applyBorder="1"/>
    <xf numFmtId="165" fontId="9" fillId="3" borderId="20" xfId="0" applyNumberFormat="1" applyFont="1" applyFill="1" applyBorder="1" applyAlignment="1">
      <alignment horizontal="right"/>
    </xf>
    <xf numFmtId="165" fontId="9" fillId="3" borderId="28" xfId="0" applyNumberFormat="1" applyFont="1" applyFill="1" applyBorder="1" applyAlignment="1">
      <alignment horizontal="right"/>
    </xf>
    <xf numFmtId="0" fontId="21" fillId="0" borderId="0" xfId="0" applyFont="1" applyAlignment="1">
      <alignment horizontal="center"/>
    </xf>
    <xf numFmtId="0" fontId="24" fillId="3" borderId="0" xfId="0" applyFont="1" applyFill="1" applyBorder="1" applyAlignment="1"/>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0" fontId="0" fillId="3" borderId="0" xfId="0" applyFill="1" applyBorder="1" applyAlignment="1"/>
    <xf numFmtId="0" fontId="30" fillId="3" borderId="0" xfId="0" applyFont="1" applyFill="1" applyAlignment="1">
      <alignment horizontal="left" wrapText="1"/>
    </xf>
    <xf numFmtId="0" fontId="25" fillId="3" borderId="0" xfId="0" applyFont="1" applyFill="1" applyAlignment="1">
      <alignment horizontal="left"/>
    </xf>
    <xf numFmtId="0" fontId="29" fillId="3" borderId="0" xfId="0" applyFont="1" applyFill="1" applyBorder="1" applyAlignment="1">
      <alignment horizontal="left"/>
    </xf>
    <xf numFmtId="0" fontId="30"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0" xfId="0" applyFont="1" applyFill="1" applyAlignment="1">
      <alignment horizontal="left" vertical="top"/>
    </xf>
    <xf numFmtId="1" fontId="21" fillId="3" borderId="27" xfId="0" applyNumberFormat="1" applyFont="1" applyFill="1" applyBorder="1" applyAlignment="1">
      <alignment horizontal="center"/>
    </xf>
    <xf numFmtId="0" fontId="0" fillId="3" borderId="27" xfId="0" applyFont="1" applyFill="1" applyBorder="1" applyAlignment="1">
      <alignment horizontal="center"/>
    </xf>
    <xf numFmtId="0" fontId="42" fillId="3" borderId="0" xfId="0" applyFont="1" applyFill="1" applyAlignment="1">
      <alignment horizontal="left" vertical="top"/>
    </xf>
    <xf numFmtId="0" fontId="1" fillId="3" borderId="27" xfId="0" applyFont="1" applyFill="1" applyBorder="1" applyAlignment="1">
      <alignment horizontal="center" wrapText="1"/>
    </xf>
    <xf numFmtId="0" fontId="0" fillId="3" borderId="27" xfId="0" applyFill="1" applyBorder="1" applyAlignment="1">
      <alignment horizontal="center" wrapText="1"/>
    </xf>
    <xf numFmtId="0" fontId="35" fillId="3" borderId="5" xfId="7" applyFont="1" applyFill="1" applyBorder="1" applyAlignment="1">
      <alignment horizontal="left" vertical="top" wrapText="1"/>
    </xf>
    <xf numFmtId="0" fontId="35" fillId="3" borderId="0" xfId="7" applyFont="1" applyFill="1" applyBorder="1" applyAlignment="1">
      <alignment horizontal="left" vertical="top" wrapText="1"/>
    </xf>
    <xf numFmtId="0" fontId="35" fillId="3" borderId="35" xfId="7" applyFont="1" applyFill="1" applyBorder="1" applyAlignment="1">
      <alignment horizontal="left" vertical="top" wrapText="1"/>
    </xf>
    <xf numFmtId="0" fontId="32" fillId="3" borderId="31" xfId="0" applyFont="1" applyFill="1" applyBorder="1" applyAlignment="1">
      <alignment horizontal="left" vertical="top" wrapText="1"/>
    </xf>
    <xf numFmtId="0" fontId="32" fillId="3" borderId="32" xfId="0" applyFont="1" applyFill="1" applyBorder="1" applyAlignment="1">
      <alignment horizontal="left" vertical="top" wrapText="1"/>
    </xf>
    <xf numFmtId="0" fontId="32" fillId="3" borderId="33" xfId="0" applyFont="1" applyFill="1" applyBorder="1" applyAlignment="1">
      <alignment horizontal="left" vertical="top" wrapText="1"/>
    </xf>
  </cellXfs>
  <cellStyles count="10">
    <cellStyle name="_GG Wind Farm Ops Construction Budget 17Nov09 Susan " xfId="1"/>
    <cellStyle name="_GG Wind Farm Ops input 17Nov09 " xfId="2"/>
    <cellStyle name="_Hotel " xfId="3"/>
    <cellStyle name="Comma 2" xfId="4"/>
    <cellStyle name="Hyperlink" xfId="5" builtinId="8"/>
    <cellStyle name="Normal" xfId="0" builtinId="0"/>
    <cellStyle name="Normal 2" xfId="6"/>
    <cellStyle name="Normal 3" xfId="7"/>
    <cellStyle name="Percent" xfId="8"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63500</xdr:colOff>
      <xdr:row>0</xdr:row>
      <xdr:rowOff>0</xdr:rowOff>
    </xdr:from>
    <xdr:to>
      <xdr:col>16</xdr:col>
      <xdr:colOff>542925</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0"/>
          <a:ext cx="10099675"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24</xdr:row>
      <xdr:rowOff>79375</xdr:rowOff>
    </xdr:from>
    <xdr:to>
      <xdr:col>16</xdr:col>
      <xdr:colOff>565150</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064250"/>
          <a:ext cx="100901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75" x14ac:dyDescent="0.2"/>
  <cols>
    <col min="3" max="3" bestFit="true" customWidth="true" width="9.5703125" collapsed="false"/>
    <col min="7" max="7" customWidth="true" width="9.42578125" collapsed="false"/>
  </cols>
  <sheetData>
    <row r="1" spans="1:8" x14ac:dyDescent="0.2">
      <c r="A1" s="72" t="s">
        <v>168</v>
      </c>
      <c r="E1" s="72" t="s">
        <v>169</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105</v>
      </c>
      <c r="B20">
        <v>268238</v>
      </c>
      <c r="C20" s="64">
        <f>100*B20/AVERAGE($B$76:$B$79)</f>
        <v>73.378388174677099</v>
      </c>
      <c r="E20" t="s">
        <v>105</v>
      </c>
      <c r="F20">
        <v>318204</v>
      </c>
      <c r="G20" s="64">
        <f>100*F20/AVERAGE($B$76:$B$79)</f>
        <v>87.04693828143273</v>
      </c>
    </row>
    <row r="21" spans="1:7" x14ac:dyDescent="0.2">
      <c r="A21" t="s">
        <v>106</v>
      </c>
      <c r="B21">
        <v>269972</v>
      </c>
      <c r="C21" s="64">
        <f t="shared" ref="C21:C84" si="2">100*B21/AVERAGE($B$76:$B$79)</f>
        <v>73.852736048933878</v>
      </c>
      <c r="E21" t="s">
        <v>106</v>
      </c>
      <c r="F21">
        <v>320480</v>
      </c>
      <c r="G21" s="64">
        <f t="shared" ref="G21:G84" si="3">100*F21/AVERAGE($B$76:$B$79)</f>
        <v>87.669554061022367</v>
      </c>
    </row>
    <row r="22" spans="1:7" x14ac:dyDescent="0.2">
      <c r="A22" t="s">
        <v>107</v>
      </c>
      <c r="B22">
        <v>272178</v>
      </c>
      <c r="C22" s="64">
        <f t="shared" si="2"/>
        <v>74.456202837059863</v>
      </c>
      <c r="E22" t="s">
        <v>107</v>
      </c>
      <c r="F22">
        <v>322603</v>
      </c>
      <c r="G22" s="64">
        <f t="shared" si="3"/>
        <v>88.250315616412877</v>
      </c>
    </row>
    <row r="23" spans="1:7" x14ac:dyDescent="0.2">
      <c r="A23" t="s">
        <v>108</v>
      </c>
      <c r="B23">
        <v>274827</v>
      </c>
      <c r="C23" s="64">
        <f t="shared" si="2"/>
        <v>75.18085538544868</v>
      </c>
      <c r="E23" t="s">
        <v>108</v>
      </c>
      <c r="F23">
        <v>325841</v>
      </c>
      <c r="G23" s="64">
        <f t="shared" si="3"/>
        <v>89.136093250117284</v>
      </c>
    </row>
    <row r="24" spans="1:7" x14ac:dyDescent="0.2">
      <c r="A24" t="s">
        <v>109</v>
      </c>
      <c r="B24">
        <v>275807</v>
      </c>
      <c r="C24" s="64">
        <f t="shared" si="2"/>
        <v>75.448941265939823</v>
      </c>
      <c r="E24" t="s">
        <v>109</v>
      </c>
      <c r="F24">
        <v>327488</v>
      </c>
      <c r="G24" s="64">
        <f t="shared" si="3"/>
        <v>89.586641663554957</v>
      </c>
    </row>
    <row r="25" spans="1:7" x14ac:dyDescent="0.2">
      <c r="A25" t="s">
        <v>110</v>
      </c>
      <c r="B25">
        <v>277001</v>
      </c>
      <c r="C25" s="64">
        <f t="shared" si="2"/>
        <v>75.775568348905566</v>
      </c>
      <c r="E25" t="s">
        <v>110</v>
      </c>
      <c r="F25">
        <v>328288</v>
      </c>
      <c r="G25" s="64">
        <f t="shared" si="3"/>
        <v>89.805487280282421</v>
      </c>
    </row>
    <row r="26" spans="1:7" x14ac:dyDescent="0.2">
      <c r="A26" t="s">
        <v>111</v>
      </c>
      <c r="B26">
        <v>281129</v>
      </c>
      <c r="C26" s="64">
        <f t="shared" si="2"/>
        <v>76.904811731219283</v>
      </c>
      <c r="E26" t="s">
        <v>111</v>
      </c>
      <c r="F26">
        <v>333562</v>
      </c>
      <c r="G26" s="64">
        <f t="shared" si="3"/>
        <v>91.248227008558231</v>
      </c>
    </row>
    <row r="27" spans="1:7" x14ac:dyDescent="0.2">
      <c r="A27" t="s">
        <v>112</v>
      </c>
      <c r="B27">
        <v>285101</v>
      </c>
      <c r="C27" s="64">
        <f t="shared" si="2"/>
        <v>77.991380218271146</v>
      </c>
      <c r="E27" t="s">
        <v>112</v>
      </c>
      <c r="F27">
        <v>337855</v>
      </c>
      <c r="G27" s="64">
        <f t="shared" si="3"/>
        <v>92.422607299321996</v>
      </c>
    </row>
    <row r="28" spans="1:7" x14ac:dyDescent="0.2">
      <c r="A28" t="s">
        <v>113</v>
      </c>
      <c r="B28">
        <v>288024</v>
      </c>
      <c r="C28" s="64">
        <f t="shared" si="2"/>
        <v>78.79098739038912</v>
      </c>
      <c r="E28" t="s">
        <v>113</v>
      </c>
      <c r="F28">
        <v>341636</v>
      </c>
      <c r="G28" s="64">
        <f t="shared" si="3"/>
        <v>93.456926395380165</v>
      </c>
    </row>
    <row r="29" spans="1:7" x14ac:dyDescent="0.2">
      <c r="A29" t="s">
        <v>114</v>
      </c>
      <c r="B29">
        <v>291151</v>
      </c>
      <c r="C29" s="64">
        <f t="shared" si="2"/>
        <v>79.646400194772596</v>
      </c>
      <c r="E29" t="s">
        <v>114</v>
      </c>
      <c r="F29">
        <v>344025</v>
      </c>
      <c r="G29" s="64">
        <f t="shared" si="3"/>
        <v>94.110454118332555</v>
      </c>
    </row>
    <row r="30" spans="1:7" x14ac:dyDescent="0.2">
      <c r="A30" t="s">
        <v>115</v>
      </c>
      <c r="B30">
        <v>293350</v>
      </c>
      <c r="C30" s="64">
        <f t="shared" si="2"/>
        <v>80.247952083752224</v>
      </c>
      <c r="E30" t="s">
        <v>115</v>
      </c>
      <c r="F30">
        <v>345374</v>
      </c>
      <c r="G30" s="64">
        <f t="shared" si="3"/>
        <v>94.479482539539248</v>
      </c>
    </row>
    <row r="31" spans="1:7" x14ac:dyDescent="0.2">
      <c r="A31" t="s">
        <v>116</v>
      </c>
      <c r="B31">
        <v>295220</v>
      </c>
      <c r="C31" s="64">
        <f t="shared" si="2"/>
        <v>80.759503712852663</v>
      </c>
      <c r="E31" t="s">
        <v>116</v>
      </c>
      <c r="F31">
        <v>346576</v>
      </c>
      <c r="G31" s="64">
        <f t="shared" si="3"/>
        <v>94.808298078672266</v>
      </c>
    </row>
    <row r="32" spans="1:7" x14ac:dyDescent="0.2">
      <c r="A32" t="s">
        <v>117</v>
      </c>
      <c r="B32">
        <v>298879</v>
      </c>
      <c r="C32" s="64">
        <f t="shared" si="2"/>
        <v>81.760448852359914</v>
      </c>
      <c r="E32" t="s">
        <v>117</v>
      </c>
      <c r="F32">
        <v>350471</v>
      </c>
      <c r="G32" s="64">
        <f t="shared" si="3"/>
        <v>95.873802675114106</v>
      </c>
    </row>
    <row r="33" spans="1:7" x14ac:dyDescent="0.2">
      <c r="A33" t="s">
        <v>118</v>
      </c>
      <c r="B33">
        <v>300512</v>
      </c>
      <c r="C33" s="64">
        <f t="shared" si="2"/>
        <v>82.207167467504846</v>
      </c>
      <c r="E33" t="s">
        <v>118</v>
      </c>
      <c r="F33">
        <v>353126</v>
      </c>
      <c r="G33" s="64">
        <f t="shared" si="3"/>
        <v>96.600096565628377</v>
      </c>
    </row>
    <row r="34" spans="1:7" x14ac:dyDescent="0.2">
      <c r="A34" t="s">
        <v>119</v>
      </c>
      <c r="B34">
        <v>301463</v>
      </c>
      <c r="C34" s="64">
        <f t="shared" si="2"/>
        <v>82.467320194389615</v>
      </c>
      <c r="E34" t="s">
        <v>119</v>
      </c>
      <c r="F34">
        <v>355392</v>
      </c>
      <c r="G34" s="64">
        <f t="shared" si="3"/>
        <v>97.219976775008931</v>
      </c>
    </row>
    <row r="35" spans="1:7" x14ac:dyDescent="0.2">
      <c r="A35" t="s">
        <v>120</v>
      </c>
      <c r="B35">
        <v>302159</v>
      </c>
      <c r="C35" s="64">
        <f t="shared" si="2"/>
        <v>82.657715880942519</v>
      </c>
      <c r="E35" t="s">
        <v>120</v>
      </c>
      <c r="F35">
        <v>356616</v>
      </c>
      <c r="G35" s="64">
        <f t="shared" si="3"/>
        <v>97.554810568601951</v>
      </c>
    </row>
    <row r="36" spans="1:7" x14ac:dyDescent="0.2">
      <c r="A36" t="s">
        <v>121</v>
      </c>
      <c r="B36">
        <v>304300</v>
      </c>
      <c r="C36" s="64">
        <f t="shared" si="2"/>
        <v>83.243401462709386</v>
      </c>
      <c r="E36" t="s">
        <v>121</v>
      </c>
      <c r="F36">
        <v>358033</v>
      </c>
      <c r="G36" s="64">
        <f t="shared" si="3"/>
        <v>97.942440867230474</v>
      </c>
    </row>
    <row r="37" spans="1:7" x14ac:dyDescent="0.2">
      <c r="A37" t="s">
        <v>122</v>
      </c>
      <c r="B37">
        <v>305910</v>
      </c>
      <c r="C37" s="64">
        <f t="shared" si="2"/>
        <v>83.683828266373411</v>
      </c>
      <c r="E37" t="s">
        <v>122</v>
      </c>
      <c r="F37">
        <v>360932</v>
      </c>
      <c r="G37" s="64">
        <f t="shared" si="3"/>
        <v>98.735482670846622</v>
      </c>
    </row>
    <row r="38" spans="1:7" x14ac:dyDescent="0.2">
      <c r="A38" t="s">
        <v>123</v>
      </c>
      <c r="B38">
        <v>309890</v>
      </c>
      <c r="C38" s="64">
        <f t="shared" si="2"/>
        <v>84.772585209592549</v>
      </c>
      <c r="E38" t="s">
        <v>123</v>
      </c>
      <c r="F38">
        <v>364371</v>
      </c>
      <c r="G38" s="64">
        <f t="shared" si="3"/>
        <v>99.676245265753806</v>
      </c>
    </row>
    <row r="39" spans="1:7" x14ac:dyDescent="0.2">
      <c r="A39" t="s">
        <v>124</v>
      </c>
      <c r="B39">
        <v>311513</v>
      </c>
      <c r="C39" s="64">
        <f t="shared" si="2"/>
        <v>85.216568254528397</v>
      </c>
      <c r="E39" t="s">
        <v>124</v>
      </c>
      <c r="F39">
        <v>367574</v>
      </c>
      <c r="G39" s="64">
        <f t="shared" si="3"/>
        <v>100.55244840372639</v>
      </c>
    </row>
    <row r="40" spans="1:7" x14ac:dyDescent="0.2">
      <c r="A40" t="s">
        <v>125</v>
      </c>
      <c r="B40">
        <v>314066</v>
      </c>
      <c r="C40" s="64">
        <f t="shared" si="2"/>
        <v>85.914959328909916</v>
      </c>
      <c r="E40" t="s">
        <v>125</v>
      </c>
      <c r="F40">
        <v>370170</v>
      </c>
      <c r="G40" s="64">
        <f t="shared" si="3"/>
        <v>101.26260243000702</v>
      </c>
    </row>
    <row r="41" spans="1:7" x14ac:dyDescent="0.2">
      <c r="A41" t="s">
        <v>126</v>
      </c>
      <c r="B41">
        <v>318477</v>
      </c>
      <c r="C41" s="64">
        <f t="shared" si="2"/>
        <v>87.121619348140982</v>
      </c>
      <c r="E41" t="s">
        <v>126</v>
      </c>
      <c r="F41">
        <v>373540</v>
      </c>
      <c r="G41" s="64">
        <f t="shared" si="3"/>
        <v>102.18448959047146</v>
      </c>
    </row>
    <row r="42" spans="1:7" x14ac:dyDescent="0.2">
      <c r="A42" t="s">
        <v>127</v>
      </c>
      <c r="B42">
        <v>321811</v>
      </c>
      <c r="C42" s="64">
        <f t="shared" si="2"/>
        <v>88.033658455852688</v>
      </c>
      <c r="E42" t="s">
        <v>127</v>
      </c>
      <c r="F42">
        <v>376432</v>
      </c>
      <c r="G42" s="64">
        <f t="shared" si="3"/>
        <v>102.97561649494125</v>
      </c>
    </row>
    <row r="43" spans="1:7" x14ac:dyDescent="0.2">
      <c r="A43" t="s">
        <v>128</v>
      </c>
      <c r="B43">
        <v>325314</v>
      </c>
      <c r="C43" s="64">
        <f t="shared" si="2"/>
        <v>88.991928700098072</v>
      </c>
      <c r="E43" t="s">
        <v>128</v>
      </c>
      <c r="F43">
        <v>379180</v>
      </c>
      <c r="G43" s="64">
        <f t="shared" si="3"/>
        <v>103.72735118840009</v>
      </c>
    </row>
    <row r="44" spans="1:7" x14ac:dyDescent="0.2">
      <c r="A44" t="s">
        <v>129</v>
      </c>
      <c r="B44">
        <v>327450</v>
      </c>
      <c r="C44" s="64">
        <f t="shared" si="2"/>
        <v>89.576246496760405</v>
      </c>
      <c r="E44" t="s">
        <v>129</v>
      </c>
      <c r="F44">
        <v>381745</v>
      </c>
      <c r="G44" s="64">
        <f t="shared" si="3"/>
        <v>104.42902494703252</v>
      </c>
    </row>
    <row r="45" spans="1:7" x14ac:dyDescent="0.2">
      <c r="A45" t="s">
        <v>130</v>
      </c>
      <c r="B45">
        <v>328130</v>
      </c>
      <c r="C45" s="64">
        <f t="shared" si="2"/>
        <v>89.762265270978745</v>
      </c>
      <c r="E45" t="s">
        <v>130</v>
      </c>
      <c r="F45">
        <v>383795</v>
      </c>
      <c r="G45" s="64">
        <f t="shared" si="3"/>
        <v>104.98981683989665</v>
      </c>
    </row>
    <row r="46" spans="1:7" x14ac:dyDescent="0.2">
      <c r="A46" t="s">
        <v>131</v>
      </c>
      <c r="B46">
        <v>328918</v>
      </c>
      <c r="C46" s="64">
        <f t="shared" si="2"/>
        <v>89.977828203455303</v>
      </c>
      <c r="E46" t="s">
        <v>131</v>
      </c>
      <c r="F46">
        <v>384640</v>
      </c>
      <c r="G46" s="64">
        <f t="shared" si="3"/>
        <v>105.22097252256503</v>
      </c>
    </row>
    <row r="47" spans="1:7" x14ac:dyDescent="0.2">
      <c r="A47" t="s">
        <v>132</v>
      </c>
      <c r="B47">
        <v>330519</v>
      </c>
      <c r="C47" s="64">
        <f t="shared" si="2"/>
        <v>90.415792993931134</v>
      </c>
      <c r="E47" t="s">
        <v>132</v>
      </c>
      <c r="F47">
        <v>386451</v>
      </c>
      <c r="G47" s="64">
        <f t="shared" si="3"/>
        <v>105.71638428743184</v>
      </c>
    </row>
    <row r="48" spans="1:7" x14ac:dyDescent="0.2">
      <c r="A48" t="s">
        <v>133</v>
      </c>
      <c r="B48">
        <v>334422</v>
      </c>
      <c r="C48" s="64">
        <f t="shared" si="2"/>
        <v>91.48348604654025</v>
      </c>
      <c r="E48" t="s">
        <v>133</v>
      </c>
      <c r="F48">
        <v>389097</v>
      </c>
      <c r="G48" s="64">
        <f t="shared" si="3"/>
        <v>106.44021616475793</v>
      </c>
    </row>
    <row r="49" spans="1:7" x14ac:dyDescent="0.2">
      <c r="A49" t="s">
        <v>134</v>
      </c>
      <c r="B49">
        <v>338759</v>
      </c>
      <c r="C49" s="64">
        <f t="shared" si="2"/>
        <v>92.669902846224019</v>
      </c>
      <c r="E49" t="s">
        <v>134</v>
      </c>
      <c r="F49">
        <v>393287</v>
      </c>
      <c r="G49" s="64">
        <f t="shared" si="3"/>
        <v>107.58642008236802</v>
      </c>
    </row>
    <row r="50" spans="1:7" x14ac:dyDescent="0.2">
      <c r="A50" t="s">
        <v>135</v>
      </c>
      <c r="B50">
        <v>343731</v>
      </c>
      <c r="C50" s="64">
        <f t="shared" si="2"/>
        <v>94.03002835418522</v>
      </c>
      <c r="E50" t="s">
        <v>135</v>
      </c>
      <c r="F50">
        <v>397286</v>
      </c>
      <c r="G50" s="64">
        <f t="shared" si="3"/>
        <v>108.68037460898444</v>
      </c>
    </row>
    <row r="51" spans="1:7" x14ac:dyDescent="0.2">
      <c r="A51" t="s">
        <v>136</v>
      </c>
      <c r="B51">
        <v>348809</v>
      </c>
      <c r="C51" s="64">
        <f t="shared" si="2"/>
        <v>95.419150906362802</v>
      </c>
      <c r="E51" t="s">
        <v>136</v>
      </c>
      <c r="F51">
        <v>403005</v>
      </c>
      <c r="G51" s="64">
        <f t="shared" si="3"/>
        <v>110.2448472115649</v>
      </c>
    </row>
    <row r="52" spans="1:7" x14ac:dyDescent="0.2">
      <c r="A52" t="s">
        <v>137</v>
      </c>
      <c r="B52">
        <v>349582</v>
      </c>
      <c r="C52" s="64">
        <f t="shared" si="2"/>
        <v>95.630610483525714</v>
      </c>
      <c r="E52" t="s">
        <v>137</v>
      </c>
      <c r="F52">
        <v>404477</v>
      </c>
      <c r="G52" s="64">
        <f t="shared" si="3"/>
        <v>110.64752314634343</v>
      </c>
    </row>
    <row r="53" spans="1:7" x14ac:dyDescent="0.2">
      <c r="A53" t="s">
        <v>138</v>
      </c>
      <c r="B53">
        <v>351061</v>
      </c>
      <c r="C53" s="64">
        <f t="shared" si="2"/>
        <v>96.035201317450614</v>
      </c>
      <c r="E53" t="s">
        <v>138</v>
      </c>
      <c r="F53">
        <v>405652</v>
      </c>
      <c r="G53" s="64">
        <f t="shared" si="3"/>
        <v>110.9689526459119</v>
      </c>
    </row>
    <row r="54" spans="1:7" x14ac:dyDescent="0.2">
      <c r="A54" t="s">
        <v>139</v>
      </c>
      <c r="B54">
        <v>351768</v>
      </c>
      <c r="C54" s="64">
        <f t="shared" si="2"/>
        <v>96.228606131233505</v>
      </c>
      <c r="E54" t="s">
        <v>139</v>
      </c>
      <c r="F54">
        <v>406173</v>
      </c>
      <c r="G54" s="64">
        <f t="shared" si="3"/>
        <v>111.11147585380566</v>
      </c>
    </row>
    <row r="55" spans="1:7" x14ac:dyDescent="0.2">
      <c r="A55" t="s">
        <v>140</v>
      </c>
      <c r="B55">
        <v>354899</v>
      </c>
      <c r="C55" s="64">
        <f t="shared" si="2"/>
        <v>97.085113163700626</v>
      </c>
      <c r="E55" t="s">
        <v>140</v>
      </c>
      <c r="F55">
        <v>408500</v>
      </c>
      <c r="G55" s="64">
        <f t="shared" si="3"/>
        <v>111.74804304146167</v>
      </c>
    </row>
    <row r="56" spans="1:7" x14ac:dyDescent="0.2">
      <c r="A56" t="s">
        <v>141</v>
      </c>
      <c r="B56">
        <v>357698</v>
      </c>
      <c r="C56" s="64">
        <f t="shared" si="2"/>
        <v>97.850799265225845</v>
      </c>
      <c r="E56" t="s">
        <v>141</v>
      </c>
      <c r="F56">
        <v>412446</v>
      </c>
      <c r="G56" s="64">
        <f t="shared" si="3"/>
        <v>112.82749904596989</v>
      </c>
    </row>
    <row r="57" spans="1:7" x14ac:dyDescent="0.2">
      <c r="A57" t="s">
        <v>142</v>
      </c>
      <c r="B57">
        <v>359926</v>
      </c>
      <c r="C57" s="64">
        <f t="shared" si="2"/>
        <v>98.460284307811833</v>
      </c>
      <c r="E57" t="s">
        <v>142</v>
      </c>
      <c r="F57">
        <v>414937</v>
      </c>
      <c r="G57" s="64">
        <f t="shared" si="3"/>
        <v>113.50892958505503</v>
      </c>
    </row>
    <row r="58" spans="1:7" x14ac:dyDescent="0.2">
      <c r="A58" t="s">
        <v>143</v>
      </c>
      <c r="B58">
        <v>362969</v>
      </c>
      <c r="C58" s="64">
        <f t="shared" si="2"/>
        <v>99.29271832243893</v>
      </c>
      <c r="E58" t="s">
        <v>143</v>
      </c>
      <c r="F58">
        <v>418107</v>
      </c>
      <c r="G58" s="64">
        <f t="shared" si="3"/>
        <v>114.37610534133761</v>
      </c>
    </row>
    <row r="59" spans="1:7" x14ac:dyDescent="0.2">
      <c r="A59" t="s">
        <v>144</v>
      </c>
      <c r="B59">
        <v>365283</v>
      </c>
      <c r="C59" s="64">
        <f t="shared" si="2"/>
        <v>99.925729268823119</v>
      </c>
      <c r="E59" t="s">
        <v>144</v>
      </c>
      <c r="F59">
        <v>421331</v>
      </c>
      <c r="G59" s="64">
        <f t="shared" si="3"/>
        <v>115.2580531767493</v>
      </c>
    </row>
    <row r="60" spans="1:7" x14ac:dyDescent="0.2">
      <c r="A60" t="s">
        <v>145</v>
      </c>
      <c r="B60">
        <v>367290</v>
      </c>
      <c r="C60" s="64">
        <f t="shared" si="2"/>
        <v>100.47475820978815</v>
      </c>
      <c r="E60" t="s">
        <v>145</v>
      </c>
      <c r="F60">
        <v>422382</v>
      </c>
      <c r="G60" s="64">
        <f t="shared" si="3"/>
        <v>115.545561605725</v>
      </c>
    </row>
    <row r="61" spans="1:7" x14ac:dyDescent="0.2">
      <c r="A61" t="s">
        <v>146</v>
      </c>
      <c r="B61">
        <v>366230</v>
      </c>
      <c r="C61" s="64">
        <f t="shared" si="2"/>
        <v>100.18478776762426</v>
      </c>
      <c r="E61" t="s">
        <v>146</v>
      </c>
      <c r="F61">
        <v>420031</v>
      </c>
      <c r="G61" s="64">
        <f t="shared" si="3"/>
        <v>114.90242904956716</v>
      </c>
    </row>
    <row r="62" spans="1:7" x14ac:dyDescent="0.2">
      <c r="A62" t="s">
        <v>147</v>
      </c>
      <c r="B62">
        <v>359362</v>
      </c>
      <c r="C62" s="64">
        <f t="shared" si="2"/>
        <v>98.305998148018972</v>
      </c>
      <c r="E62" t="s">
        <v>147</v>
      </c>
      <c r="F62">
        <v>412965</v>
      </c>
      <c r="G62" s="64">
        <f t="shared" si="3"/>
        <v>112.96947513982184</v>
      </c>
    </row>
    <row r="63" spans="1:7" x14ac:dyDescent="0.2">
      <c r="A63" t="s">
        <v>148</v>
      </c>
      <c r="B63">
        <v>351520</v>
      </c>
      <c r="C63" s="64">
        <f t="shared" si="2"/>
        <v>96.160763990047997</v>
      </c>
      <c r="E63" t="s">
        <v>148</v>
      </c>
      <c r="F63">
        <v>403661</v>
      </c>
      <c r="G63" s="64">
        <f t="shared" si="3"/>
        <v>110.42430061728142</v>
      </c>
    </row>
    <row r="64" spans="1:7" x14ac:dyDescent="0.2">
      <c r="A64" t="s">
        <v>149</v>
      </c>
      <c r="B64">
        <v>346266</v>
      </c>
      <c r="C64" s="64">
        <f t="shared" si="2"/>
        <v>94.723495402190366</v>
      </c>
      <c r="E64" t="s">
        <v>149</v>
      </c>
      <c r="F64">
        <v>397326</v>
      </c>
      <c r="G64" s="64">
        <f t="shared" si="3"/>
        <v>108.69131688982081</v>
      </c>
    </row>
    <row r="65" spans="1:7" x14ac:dyDescent="0.2">
      <c r="A65" t="s">
        <v>150</v>
      </c>
      <c r="B65">
        <v>344993</v>
      </c>
      <c r="C65" s="64">
        <f t="shared" si="2"/>
        <v>94.375257314572792</v>
      </c>
      <c r="E65" t="s">
        <v>150</v>
      </c>
      <c r="F65">
        <v>396514</v>
      </c>
      <c r="G65" s="64">
        <f t="shared" si="3"/>
        <v>108.46918858884243</v>
      </c>
    </row>
    <row r="66" spans="1:7" x14ac:dyDescent="0.2">
      <c r="A66" t="s">
        <v>151</v>
      </c>
      <c r="B66">
        <v>345849</v>
      </c>
      <c r="C66" s="64">
        <f t="shared" si="2"/>
        <v>94.60942212447118</v>
      </c>
      <c r="E66" t="s">
        <v>151</v>
      </c>
      <c r="F66">
        <v>397125</v>
      </c>
      <c r="G66" s="64">
        <f t="shared" si="3"/>
        <v>108.63633192861803</v>
      </c>
    </row>
    <row r="67" spans="1:7" x14ac:dyDescent="0.2">
      <c r="A67" t="s">
        <v>152</v>
      </c>
      <c r="B67">
        <v>346288</v>
      </c>
      <c r="C67" s="64">
        <f t="shared" si="2"/>
        <v>94.729513656650383</v>
      </c>
      <c r="E67" t="s">
        <v>152</v>
      </c>
      <c r="F67">
        <v>398528</v>
      </c>
      <c r="G67" s="64">
        <f t="shared" si="3"/>
        <v>109.02013242895383</v>
      </c>
    </row>
    <row r="68" spans="1:7" x14ac:dyDescent="0.2">
      <c r="A68" t="s">
        <v>153</v>
      </c>
      <c r="B68">
        <v>347852</v>
      </c>
      <c r="C68" s="64">
        <f t="shared" si="2"/>
        <v>95.157356837352566</v>
      </c>
      <c r="E68" t="s">
        <v>153</v>
      </c>
      <c r="F68">
        <v>400001</v>
      </c>
      <c r="G68" s="64">
        <f t="shared" si="3"/>
        <v>109.42308192075326</v>
      </c>
    </row>
    <row r="69" spans="1:7" x14ac:dyDescent="0.2">
      <c r="A69" t="s">
        <v>154</v>
      </c>
      <c r="B69">
        <v>351976</v>
      </c>
      <c r="C69" s="64">
        <f t="shared" si="2"/>
        <v>96.285505991582653</v>
      </c>
      <c r="E69" t="s">
        <v>154</v>
      </c>
      <c r="F69">
        <v>403217</v>
      </c>
      <c r="G69" s="64">
        <f t="shared" si="3"/>
        <v>110.30284129999768</v>
      </c>
    </row>
    <row r="70" spans="1:7" x14ac:dyDescent="0.2">
      <c r="A70" t="s">
        <v>155</v>
      </c>
      <c r="B70">
        <v>354912</v>
      </c>
      <c r="C70" s="64">
        <f t="shared" si="2"/>
        <v>97.08866940497245</v>
      </c>
      <c r="E70" t="s">
        <v>155</v>
      </c>
      <c r="F70">
        <v>405186</v>
      </c>
      <c r="G70" s="64">
        <f t="shared" si="3"/>
        <v>110.84147507416814</v>
      </c>
    </row>
    <row r="71" spans="1:7" x14ac:dyDescent="0.2">
      <c r="A71" t="s">
        <v>156</v>
      </c>
      <c r="B71">
        <v>355755</v>
      </c>
      <c r="C71" s="64">
        <f t="shared" si="2"/>
        <v>97.319277973599014</v>
      </c>
      <c r="E71" t="s">
        <v>156</v>
      </c>
      <c r="F71">
        <v>405570</v>
      </c>
      <c r="G71" s="64">
        <f t="shared" si="3"/>
        <v>110.94652097019733</v>
      </c>
    </row>
    <row r="72" spans="1:7" x14ac:dyDescent="0.2">
      <c r="A72" t="s">
        <v>157</v>
      </c>
      <c r="B72">
        <v>357811</v>
      </c>
      <c r="C72" s="64">
        <f t="shared" si="2"/>
        <v>97.881711208588598</v>
      </c>
      <c r="E72" t="s">
        <v>157</v>
      </c>
      <c r="F72">
        <v>408601</v>
      </c>
      <c r="G72" s="64">
        <f t="shared" si="3"/>
        <v>111.77567230057352</v>
      </c>
    </row>
    <row r="73" spans="1:7" x14ac:dyDescent="0.2">
      <c r="A73" t="s">
        <v>158</v>
      </c>
      <c r="B73">
        <v>359806</v>
      </c>
      <c r="C73" s="64">
        <f t="shared" si="2"/>
        <v>98.427457465302709</v>
      </c>
      <c r="E73" t="s">
        <v>158</v>
      </c>
      <c r="F73">
        <v>409994</v>
      </c>
      <c r="G73" s="64">
        <f t="shared" si="3"/>
        <v>112.15673723070022</v>
      </c>
    </row>
    <row r="74" spans="1:7" x14ac:dyDescent="0.2">
      <c r="A74" t="s">
        <v>159</v>
      </c>
      <c r="B74">
        <v>362575</v>
      </c>
      <c r="C74" s="64">
        <f t="shared" si="2"/>
        <v>99.18493685620065</v>
      </c>
      <c r="E74" t="s">
        <v>159</v>
      </c>
      <c r="F74">
        <v>413292</v>
      </c>
      <c r="G74" s="64">
        <f t="shared" si="3"/>
        <v>113.05892828565918</v>
      </c>
    </row>
    <row r="75" spans="1:7" x14ac:dyDescent="0.2">
      <c r="A75" t="s">
        <v>160</v>
      </c>
      <c r="B75">
        <v>363216</v>
      </c>
      <c r="C75" s="64">
        <f t="shared" si="2"/>
        <v>99.360286906603534</v>
      </c>
      <c r="E75" t="s">
        <v>160</v>
      </c>
      <c r="F75">
        <v>413921</v>
      </c>
      <c r="G75" s="64">
        <f t="shared" si="3"/>
        <v>113.23099565181116</v>
      </c>
    </row>
    <row r="76" spans="1:7" x14ac:dyDescent="0.2">
      <c r="A76" t="s">
        <v>161</v>
      </c>
      <c r="B76">
        <v>364222</v>
      </c>
      <c r="C76" s="64">
        <f t="shared" si="2"/>
        <v>99.635485269638323</v>
      </c>
      <c r="E76" t="s">
        <v>161</v>
      </c>
      <c r="F76">
        <v>414835</v>
      </c>
      <c r="G76" s="64">
        <f t="shared" si="3"/>
        <v>113.48102676892228</v>
      </c>
    </row>
    <row r="77" spans="1:7" x14ac:dyDescent="0.2">
      <c r="A77" t="s">
        <v>162</v>
      </c>
      <c r="B77">
        <v>364173</v>
      </c>
      <c r="C77" s="64">
        <f t="shared" si="2"/>
        <v>99.622080975613756</v>
      </c>
      <c r="E77" t="s">
        <v>162</v>
      </c>
      <c r="F77">
        <v>414099</v>
      </c>
      <c r="G77" s="64">
        <f t="shared" si="3"/>
        <v>113.27968880153301</v>
      </c>
    </row>
    <row r="78" spans="1:7" x14ac:dyDescent="0.2">
      <c r="A78" t="s">
        <v>163</v>
      </c>
      <c r="B78">
        <v>367170</v>
      </c>
      <c r="C78" s="64">
        <f t="shared" si="2"/>
        <v>100.44193136727903</v>
      </c>
      <c r="E78" t="s">
        <v>163</v>
      </c>
      <c r="F78">
        <v>418255</v>
      </c>
      <c r="G78" s="64">
        <f t="shared" si="3"/>
        <v>114.4165917804322</v>
      </c>
    </row>
    <row r="79" spans="1:7" x14ac:dyDescent="0.2">
      <c r="A79" t="s">
        <v>164</v>
      </c>
      <c r="B79">
        <v>366653</v>
      </c>
      <c r="C79" s="64">
        <f t="shared" si="2"/>
        <v>100.3005023874689</v>
      </c>
      <c r="E79" t="s">
        <v>164</v>
      </c>
      <c r="F79">
        <v>418024</v>
      </c>
      <c r="G79" s="64">
        <f t="shared" si="3"/>
        <v>114.35340010860213</v>
      </c>
    </row>
    <row r="80" spans="1:7" x14ac:dyDescent="0.2">
      <c r="A80" t="s">
        <v>90</v>
      </c>
      <c r="B80">
        <v>369731</v>
      </c>
      <c r="C80" s="64">
        <f t="shared" si="2"/>
        <v>101.14251089782782</v>
      </c>
      <c r="E80" t="s">
        <v>90</v>
      </c>
      <c r="F80">
        <v>420779</v>
      </c>
      <c r="G80" s="64">
        <f t="shared" si="3"/>
        <v>115.10704970120734</v>
      </c>
    </row>
    <row r="81" spans="1:7" x14ac:dyDescent="0.2">
      <c r="A81" t="s">
        <v>91</v>
      </c>
      <c r="B81">
        <v>373094</v>
      </c>
      <c r="C81" s="64">
        <f t="shared" si="2"/>
        <v>102.0624831591459</v>
      </c>
      <c r="E81" t="s">
        <v>91</v>
      </c>
      <c r="F81">
        <v>423282</v>
      </c>
      <c r="G81" s="64">
        <f t="shared" si="3"/>
        <v>115.79176292454341</v>
      </c>
    </row>
    <row r="82" spans="1:7" x14ac:dyDescent="0.2">
      <c r="A82" t="s">
        <v>92</v>
      </c>
      <c r="B82">
        <v>375816</v>
      </c>
      <c r="C82" s="64">
        <f t="shared" si="2"/>
        <v>102.80710537006109</v>
      </c>
      <c r="E82" t="s">
        <v>92</v>
      </c>
      <c r="F82">
        <v>427197</v>
      </c>
      <c r="G82" s="64">
        <f t="shared" si="3"/>
        <v>116.86273866140343</v>
      </c>
    </row>
    <row r="83" spans="1:7" x14ac:dyDescent="0.2">
      <c r="A83" t="s">
        <v>93</v>
      </c>
      <c r="B83">
        <v>378210</v>
      </c>
      <c r="C83" s="64">
        <f t="shared" si="2"/>
        <v>103.46200087811803</v>
      </c>
      <c r="E83" t="s">
        <v>93</v>
      </c>
      <c r="F83">
        <v>429922</v>
      </c>
      <c r="G83" s="64">
        <f t="shared" si="3"/>
        <v>117.60818154338136</v>
      </c>
    </row>
    <row r="84" spans="1:7" x14ac:dyDescent="0.2">
      <c r="A84" t="s">
        <v>94</v>
      </c>
      <c r="B84">
        <v>380380</v>
      </c>
      <c r="C84" s="64">
        <f t="shared" si="2"/>
        <v>104.05561961349129</v>
      </c>
      <c r="E84" t="s">
        <v>94</v>
      </c>
      <c r="F84">
        <v>432660</v>
      </c>
      <c r="G84" s="64">
        <f t="shared" si="3"/>
        <v>118.35718066663111</v>
      </c>
    </row>
    <row r="85" spans="1:7" x14ac:dyDescent="0.2">
      <c r="A85" t="s">
        <v>99</v>
      </c>
      <c r="B85">
        <v>383506</v>
      </c>
      <c r="C85" s="64">
        <f t="shared" ref="C85:C90" si="4">100*B85/AVERAGE($B$76:$B$79)</f>
        <v>104.91075886085386</v>
      </c>
      <c r="E85" t="s">
        <v>99</v>
      </c>
      <c r="F85">
        <v>436128</v>
      </c>
      <c r="G85" s="64">
        <f t="shared" ref="G85:G90" si="5">100*F85/AVERAGE($B$76:$B$79)</f>
        <v>119.30587641514467</v>
      </c>
    </row>
    <row r="86" spans="1:7" x14ac:dyDescent="0.2">
      <c r="A86" t="s">
        <v>101</v>
      </c>
      <c r="B86">
        <v>386158</v>
      </c>
      <c r="C86" s="64">
        <f t="shared" si="4"/>
        <v>105.6362320803054</v>
      </c>
      <c r="E86" t="s">
        <v>101</v>
      </c>
      <c r="F86">
        <v>438985</v>
      </c>
      <c r="G86" s="64">
        <f t="shared" si="5"/>
        <v>120.08742882388262</v>
      </c>
    </row>
    <row r="87" spans="1:7" x14ac:dyDescent="0.2">
      <c r="A87" t="s">
        <v>102</v>
      </c>
      <c r="B87">
        <v>388735</v>
      </c>
      <c r="C87" s="64">
        <f t="shared" si="4"/>
        <v>106.34118852318875</v>
      </c>
      <c r="E87" t="s">
        <v>102</v>
      </c>
      <c r="F87">
        <v>441939</v>
      </c>
      <c r="G87" s="64">
        <f t="shared" si="5"/>
        <v>120.89551626364879</v>
      </c>
    </row>
    <row r="88" spans="1:7" x14ac:dyDescent="0.2">
      <c r="A88" t="s">
        <v>165</v>
      </c>
      <c r="B88">
        <v>390155</v>
      </c>
      <c r="C88" s="64">
        <f t="shared" si="4"/>
        <v>106.72963949288</v>
      </c>
      <c r="E88" t="s">
        <v>165</v>
      </c>
      <c r="F88">
        <v>443590</v>
      </c>
      <c r="G88" s="64">
        <f t="shared" si="5"/>
        <v>121.34715890517009</v>
      </c>
    </row>
    <row r="89" spans="1:7" x14ac:dyDescent="0.2">
      <c r="A89" t="s">
        <v>167</v>
      </c>
      <c r="B89">
        <v>391595</v>
      </c>
      <c r="C89" s="64">
        <f t="shared" si="4"/>
        <v>107.12356160298943</v>
      </c>
      <c r="E89" t="s">
        <v>167</v>
      </c>
      <c r="F89">
        <v>445993</v>
      </c>
      <c r="G89" s="64">
        <f t="shared" si="5"/>
        <v>122.00451642641521</v>
      </c>
    </row>
    <row r="90" spans="1:7" x14ac:dyDescent="0.2">
      <c r="A90" t="s">
        <v>166</v>
      </c>
      <c r="B90">
        <v>393238</v>
      </c>
      <c r="C90" s="64">
        <f t="shared" si="4"/>
        <v>107.57301578834347</v>
      </c>
      <c r="E90" t="s">
        <v>166</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33" t="s">
        <v>177</v>
      </c>
    </row>
    <row r="3" spans="2:7" x14ac:dyDescent="0.2">
      <c r="D3" t="s">
        <v>100</v>
      </c>
      <c r="E3" t="s">
        <v>15</v>
      </c>
      <c r="F3" t="s">
        <v>100</v>
      </c>
      <c r="G3" t="s">
        <v>15</v>
      </c>
    </row>
    <row r="4" spans="2:7" x14ac:dyDescent="0.2">
      <c r="B4" s="3">
        <v>2013</v>
      </c>
      <c r="C4" s="74" t="s">
        <v>3</v>
      </c>
      <c r="D4" t="e">
        <f>#REF!</f>
        <v>#REF!</v>
      </c>
      <c r="E4" s="128">
        <v>443411</v>
      </c>
    </row>
    <row r="5" spans="2:7" x14ac:dyDescent="0.2">
      <c r="B5" s="3"/>
      <c r="C5" s="74" t="s">
        <v>4</v>
      </c>
      <c r="D5" t="e">
        <f>#REF!</f>
        <v>#REF!</v>
      </c>
      <c r="E5" s="128">
        <v>445808</v>
      </c>
    </row>
    <row r="6" spans="2:7" x14ac:dyDescent="0.2">
      <c r="B6" s="3"/>
      <c r="C6" s="74" t="s">
        <v>1</v>
      </c>
      <c r="D6" t="e">
        <f>#REF!</f>
        <v>#REF!</v>
      </c>
      <c r="E6" s="128">
        <v>449599</v>
      </c>
    </row>
    <row r="7" spans="2:7" x14ac:dyDescent="0.2">
      <c r="B7" s="3"/>
      <c r="C7" s="74" t="s">
        <v>2</v>
      </c>
      <c r="D7" t="e">
        <f>#REF!</f>
        <v>#REF!</v>
      </c>
      <c r="E7" s="128">
        <v>451932</v>
      </c>
    </row>
    <row r="8" spans="2:7" x14ac:dyDescent="0.2">
      <c r="B8" s="3">
        <v>2014</v>
      </c>
      <c r="C8" s="74" t="s">
        <v>3</v>
      </c>
      <c r="D8" t="e">
        <f>#REF!</f>
        <v>#REF!</v>
      </c>
      <c r="E8" s="128">
        <v>455814</v>
      </c>
      <c r="F8" t="e">
        <f>(D8-D7)/D7</f>
        <v>#REF!</v>
      </c>
      <c r="G8">
        <f>(E8-E7)/E7</f>
        <v>8.5897878441889494E-3</v>
      </c>
    </row>
    <row r="9" spans="2:7" x14ac:dyDescent="0.2">
      <c r="B9" s="3"/>
      <c r="C9" s="74" t="s">
        <v>4</v>
      </c>
      <c r="D9" t="e">
        <f>#REF!</f>
        <v>#REF!</v>
      </c>
      <c r="E9" s="128">
        <v>459702</v>
      </c>
      <c r="F9" t="e">
        <f t="shared" ref="F9:G20" si="0">(D9-D8)/D8</f>
        <v>#REF!</v>
      </c>
      <c r="G9">
        <f t="shared" si="0"/>
        <v>8.5297950479800971E-3</v>
      </c>
    </row>
    <row r="10" spans="2:7" x14ac:dyDescent="0.2">
      <c r="B10" s="3"/>
      <c r="C10" s="74" t="s">
        <v>1</v>
      </c>
      <c r="D10" t="e">
        <f>#REF!</f>
        <v>#REF!</v>
      </c>
      <c r="E10" s="128">
        <v>463201</v>
      </c>
      <c r="F10" t="e">
        <f t="shared" si="0"/>
        <v>#REF!</v>
      </c>
      <c r="G10">
        <f t="shared" si="0"/>
        <v>7.6114526367081284E-3</v>
      </c>
    </row>
    <row r="11" spans="2:7" x14ac:dyDescent="0.2">
      <c r="B11" s="3"/>
      <c r="C11" s="74" t="s">
        <v>2</v>
      </c>
      <c r="D11" t="e">
        <f>#REF!</f>
        <v>#REF!</v>
      </c>
      <c r="E11" s="128">
        <v>466727</v>
      </c>
      <c r="F11" t="e">
        <f t="shared" si="0"/>
        <v>#REF!</v>
      </c>
      <c r="G11">
        <f t="shared" si="0"/>
        <v>7.6122460875516244E-3</v>
      </c>
    </row>
    <row r="12" spans="2:7" x14ac:dyDescent="0.2">
      <c r="B12" s="3">
        <v>2015</v>
      </c>
      <c r="C12" s="74" t="s">
        <v>3</v>
      </c>
      <c r="D12" t="e">
        <f>#REF!</f>
        <v>#REF!</v>
      </c>
      <c r="E12" s="128">
        <v>468326</v>
      </c>
      <c r="F12" t="e">
        <f t="shared" si="0"/>
        <v>#REF!</v>
      </c>
      <c r="G12">
        <f t="shared" si="0"/>
        <v>3.4259856404279163E-3</v>
      </c>
    </row>
    <row r="13" spans="2:7" x14ac:dyDescent="0.2">
      <c r="B13" s="3"/>
      <c r="C13" s="74" t="s">
        <v>4</v>
      </c>
      <c r="D13" t="e">
        <f>#REF!</f>
        <v>#REF!</v>
      </c>
      <c r="E13" s="128">
        <v>471018</v>
      </c>
      <c r="F13" t="e">
        <f t="shared" si="0"/>
        <v>#REF!</v>
      </c>
      <c r="G13">
        <f t="shared" si="0"/>
        <v>5.7481327109748341E-3</v>
      </c>
    </row>
    <row r="14" spans="2:7" x14ac:dyDescent="0.2">
      <c r="B14" s="3"/>
      <c r="C14" s="74" t="s">
        <v>1</v>
      </c>
      <c r="D14" t="e">
        <f>#REF!</f>
        <v>#REF!</v>
      </c>
      <c r="E14" s="128">
        <v>472980</v>
      </c>
      <c r="F14" t="e">
        <f t="shared" si="0"/>
        <v>#REF!</v>
      </c>
      <c r="G14">
        <f t="shared" si="0"/>
        <v>4.165445906525865E-3</v>
      </c>
    </row>
    <row r="15" spans="2:7" x14ac:dyDescent="0.2">
      <c r="B15" s="3"/>
      <c r="C15" s="71" t="s">
        <v>2</v>
      </c>
      <c r="D15" t="e">
        <f>#REF!</f>
        <v>#REF!</v>
      </c>
      <c r="E15" s="128">
        <v>476413</v>
      </c>
      <c r="F15" t="e">
        <f t="shared" si="0"/>
        <v>#REF!</v>
      </c>
      <c r="G15">
        <f t="shared" si="0"/>
        <v>7.258235020508267E-3</v>
      </c>
    </row>
    <row r="16" spans="2:7" x14ac:dyDescent="0.2">
      <c r="B16" s="3">
        <v>2016</v>
      </c>
      <c r="C16" s="75" t="s">
        <v>3</v>
      </c>
      <c r="D16" t="e">
        <f>#REF!</f>
        <v>#REF!</v>
      </c>
      <c r="E16" s="128">
        <v>477421</v>
      </c>
      <c r="F16" t="e">
        <f t="shared" si="0"/>
        <v>#REF!</v>
      </c>
      <c r="G16">
        <f t="shared" si="0"/>
        <v>2.1158112813882074E-3</v>
      </c>
    </row>
    <row r="17" spans="2:7" x14ac:dyDescent="0.2">
      <c r="B17" s="3"/>
      <c r="C17" s="79" t="s">
        <v>4</v>
      </c>
      <c r="D17" t="e">
        <f>#REF!</f>
        <v>#REF!</v>
      </c>
      <c r="E17" s="128">
        <v>479693</v>
      </c>
      <c r="F17" t="e">
        <f t="shared" si="0"/>
        <v>#REF!</v>
      </c>
      <c r="G17">
        <f t="shared" si="0"/>
        <v>4.758902519998073E-3</v>
      </c>
    </row>
    <row r="18" spans="2:7" x14ac:dyDescent="0.2">
      <c r="B18" s="3"/>
      <c r="C18" s="80" t="s">
        <v>1</v>
      </c>
      <c r="D18" t="e">
        <f>#REF!</f>
        <v>#REF!</v>
      </c>
      <c r="E18" s="128">
        <v>482288</v>
      </c>
      <c r="F18" t="e">
        <f t="shared" si="0"/>
        <v>#REF!</v>
      </c>
      <c r="G18">
        <f t="shared" si="0"/>
        <v>5.4097099603287934E-3</v>
      </c>
    </row>
    <row r="19" spans="2:7" x14ac:dyDescent="0.2">
      <c r="B19" s="3"/>
      <c r="C19" s="81" t="s">
        <v>2</v>
      </c>
      <c r="D19" t="e">
        <f>#REF!</f>
        <v>#REF!</v>
      </c>
      <c r="E19" s="128">
        <v>485897</v>
      </c>
      <c r="F19" t="e">
        <f t="shared" si="0"/>
        <v>#REF!</v>
      </c>
      <c r="G19">
        <f t="shared" si="0"/>
        <v>7.4830806489068775E-3</v>
      </c>
    </row>
    <row r="20" spans="2:7" x14ac:dyDescent="0.2">
      <c r="B20" s="3">
        <v>2017</v>
      </c>
      <c r="C20" s="123" t="s">
        <v>3</v>
      </c>
      <c r="D20" t="e">
        <f>#REF!</f>
        <v>#REF!</v>
      </c>
      <c r="E20" s="128">
        <v>487333</v>
      </c>
      <c r="F20" t="e">
        <f t="shared" si="0"/>
        <v>#REF!</v>
      </c>
      <c r="G20">
        <f>(E20-E19)/E19</f>
        <v>2.9553588517731125E-3</v>
      </c>
    </row>
    <row r="21" spans="2:7" x14ac:dyDescent="0.2">
      <c r="C21" s="129" t="s">
        <v>4</v>
      </c>
      <c r="D21" t="e">
        <f>#REF!</f>
        <v>#REF!</v>
      </c>
      <c r="E21" s="128">
        <v>488817</v>
      </c>
      <c r="F21" t="e">
        <f>(D21-D20)/D20</f>
        <v>#REF!</v>
      </c>
      <c r="G21">
        <f>(E21-E20)/E20</f>
        <v>3.0451457217139E-3</v>
      </c>
    </row>
    <row r="22" spans="2:7" x14ac:dyDescent="0.2">
      <c r="C22" s="129" t="s">
        <v>1</v>
      </c>
      <c r="D22" t="e">
        <f>#REF!</f>
        <v>#REF!</v>
      </c>
      <c r="E22" s="128">
        <v>490704</v>
      </c>
      <c r="F22" t="e">
        <f>(D22-D21)/D21</f>
        <v>#REF!</v>
      </c>
      <c r="G22">
        <f>(E22-E21)/E21</f>
        <v>3.8603403727775426E-3</v>
      </c>
    </row>
    <row r="23" spans="2:7" x14ac:dyDescent="0.2">
      <c r="C23" s="137" t="s">
        <v>2</v>
      </c>
      <c r="D23" t="e">
        <f>#REF!</f>
        <v>#REF!</v>
      </c>
      <c r="E23" s="128">
        <v>490704</v>
      </c>
      <c r="F23" t="e">
        <f>(D23-D22)/D22</f>
        <v>#REF!</v>
      </c>
      <c r="G23">
        <f>(E23-E22)/E22</f>
        <v>0</v>
      </c>
    </row>
    <row r="26" spans="2:7" x14ac:dyDescent="0.2">
      <c r="D26" s="132"/>
      <c r="E26" s="128"/>
    </row>
    <row r="27" spans="2:7" x14ac:dyDescent="0.2">
      <c r="D27" s="132"/>
      <c r="E27" s="128"/>
    </row>
    <row r="28" spans="2:7" x14ac:dyDescent="0.2">
      <c r="C28" s="132"/>
      <c r="D28" s="132"/>
      <c r="E28" s="128"/>
    </row>
    <row r="29" spans="2:7" x14ac:dyDescent="0.2">
      <c r="C29" s="132"/>
      <c r="D29" s="132"/>
      <c r="E29" s="128"/>
    </row>
    <row r="30" spans="2:7" x14ac:dyDescent="0.2">
      <c r="C30" s="132"/>
      <c r="D30" s="132"/>
      <c r="E30" s="128"/>
    </row>
    <row r="31" spans="2:7" x14ac:dyDescent="0.2">
      <c r="C31" s="132"/>
      <c r="D31" s="132"/>
      <c r="E31" s="128"/>
    </row>
    <row r="32" spans="2:7" x14ac:dyDescent="0.2">
      <c r="C32" s="132"/>
      <c r="D32" s="132"/>
      <c r="E32" s="128"/>
    </row>
    <row r="33" spans="3:5" x14ac:dyDescent="0.2">
      <c r="C33" s="132"/>
      <c r="D33" s="132"/>
      <c r="E33" s="128"/>
    </row>
    <row r="34" spans="3:5" x14ac:dyDescent="0.2">
      <c r="C34" s="132"/>
      <c r="D34" s="132"/>
      <c r="E34" s="128"/>
    </row>
    <row r="35" spans="3:5" x14ac:dyDescent="0.2">
      <c r="C35" s="132"/>
      <c r="D35" s="132"/>
      <c r="E35" s="128"/>
    </row>
    <row r="36" spans="3:5" x14ac:dyDescent="0.2">
      <c r="C36" s="132"/>
      <c r="D36" s="132"/>
      <c r="E36" s="128"/>
    </row>
    <row r="37" spans="3:5" x14ac:dyDescent="0.2">
      <c r="C37" s="132"/>
      <c r="D37" s="132"/>
      <c r="E37" s="128"/>
    </row>
    <row r="38" spans="3:5" x14ac:dyDescent="0.2">
      <c r="C38" s="132"/>
      <c r="D38" s="132"/>
      <c r="E38" s="128"/>
    </row>
    <row r="39" spans="3:5" x14ac:dyDescent="0.2">
      <c r="C39" s="132"/>
      <c r="D39" s="132"/>
      <c r="E39" s="128"/>
    </row>
    <row r="40" spans="3:5" x14ac:dyDescent="0.2">
      <c r="C40" s="132"/>
      <c r="D40" s="132"/>
      <c r="E40" s="128"/>
    </row>
    <row r="41" spans="3:5" x14ac:dyDescent="0.2">
      <c r="C41" s="132"/>
      <c r="D41" s="132"/>
      <c r="E41" s="128"/>
    </row>
    <row r="42" spans="3:5" x14ac:dyDescent="0.2">
      <c r="C42" s="132"/>
      <c r="D42" s="132"/>
      <c r="E42" s="128"/>
    </row>
    <row r="43" spans="3:5" x14ac:dyDescent="0.2">
      <c r="C43" s="132"/>
      <c r="D43" s="132"/>
      <c r="E43" s="128"/>
    </row>
    <row r="44" spans="3:5" x14ac:dyDescent="0.2">
      <c r="C44" s="132"/>
      <c r="D44" s="132"/>
      <c r="E44" s="128"/>
    </row>
    <row r="45" spans="3:5" x14ac:dyDescent="0.2">
      <c r="C45" s="132"/>
      <c r="D45" s="128"/>
    </row>
    <row r="46" spans="3:5" x14ac:dyDescent="0.2">
      <c r="C46" s="132"/>
      <c r="D46" s="128"/>
    </row>
    <row r="47" spans="3:5" x14ac:dyDescent="0.2">
      <c r="C47" s="132"/>
      <c r="D47" s="128"/>
      <c r="E47" s="127"/>
    </row>
    <row r="48" spans="3:5" x14ac:dyDescent="0.2">
      <c r="C48" s="132"/>
      <c r="D48" s="128"/>
      <c r="E48" s="127"/>
    </row>
    <row r="49" spans="3:15" x14ac:dyDescent="0.2">
      <c r="C49" s="132"/>
      <c r="D49" s="128"/>
      <c r="E49" s="127"/>
    </row>
    <row r="50" spans="3:15" x14ac:dyDescent="0.2">
      <c r="E50" s="127"/>
    </row>
    <row r="51" spans="3:15" x14ac:dyDescent="0.2">
      <c r="E51" s="127"/>
    </row>
    <row r="52" spans="3:15" x14ac:dyDescent="0.2">
      <c r="E52" s="127"/>
    </row>
    <row r="53" spans="3:15" x14ac:dyDescent="0.2">
      <c r="E53" s="127"/>
    </row>
    <row r="54" spans="3:15" x14ac:dyDescent="0.2">
      <c r="E54" s="127"/>
    </row>
    <row r="55" spans="3:15" x14ac:dyDescent="0.2">
      <c r="E55" s="127"/>
    </row>
    <row r="56" spans="3:15" x14ac:dyDescent="0.2">
      <c r="E56" s="127"/>
    </row>
    <row r="57" spans="3:15" x14ac:dyDescent="0.2">
      <c r="E57" s="127"/>
    </row>
    <row r="58" spans="3:15" x14ac:dyDescent="0.2">
      <c r="E58" s="127"/>
    </row>
    <row r="59" spans="3:15" x14ac:dyDescent="0.2">
      <c r="E59" s="127"/>
    </row>
    <row r="60" spans="3:15" x14ac:dyDescent="0.2">
      <c r="E60" s="127"/>
    </row>
    <row r="61" spans="3:15" x14ac:dyDescent="0.2">
      <c r="E61" s="127"/>
    </row>
    <row r="62" spans="3:15" x14ac:dyDescent="0.2">
      <c r="E62" s="127"/>
      <c r="N62" s="136"/>
      <c r="O62" s="128"/>
    </row>
    <row r="63" spans="3:15" x14ac:dyDescent="0.2">
      <c r="E63" s="127"/>
      <c r="N63" s="136"/>
      <c r="O63" s="128"/>
    </row>
    <row r="64" spans="3:15" x14ac:dyDescent="0.2">
      <c r="E64" s="127"/>
      <c r="N64" s="136"/>
      <c r="O64" s="128"/>
    </row>
    <row r="65" spans="5:15" x14ac:dyDescent="0.2">
      <c r="E65" s="127"/>
      <c r="N65" s="136"/>
      <c r="O65" s="128"/>
    </row>
    <row r="66" spans="5:15" x14ac:dyDescent="0.2">
      <c r="E66" s="127"/>
      <c r="N66" s="136"/>
      <c r="O66" s="128"/>
    </row>
    <row r="67" spans="5:15" x14ac:dyDescent="0.2">
      <c r="E67" s="127"/>
      <c r="N67" s="136"/>
      <c r="O67" s="128"/>
    </row>
    <row r="68" spans="5:15" x14ac:dyDescent="0.2">
      <c r="N68" s="136"/>
      <c r="O68" s="128"/>
    </row>
    <row r="69" spans="5:15" x14ac:dyDescent="0.2">
      <c r="N69" s="136"/>
      <c r="O69" s="128"/>
    </row>
    <row r="70" spans="5:15" x14ac:dyDescent="0.2">
      <c r="N70" s="136"/>
      <c r="O70" s="128"/>
    </row>
    <row r="71" spans="5:15" x14ac:dyDescent="0.2">
      <c r="N71" s="136"/>
      <c r="O71" s="128"/>
    </row>
    <row r="72" spans="5:15" x14ac:dyDescent="0.2">
      <c r="N72" s="136"/>
      <c r="O72" s="128"/>
    </row>
    <row r="73" spans="5:15" x14ac:dyDescent="0.2">
      <c r="N73" s="136"/>
      <c r="O73" s="128"/>
    </row>
    <row r="74" spans="5:15" x14ac:dyDescent="0.2">
      <c r="N74" s="136"/>
      <c r="O74" s="128"/>
    </row>
    <row r="75" spans="5:15" x14ac:dyDescent="0.2">
      <c r="N75" s="136"/>
      <c r="O75" s="128"/>
    </row>
    <row r="76" spans="5:15" x14ac:dyDescent="0.2">
      <c r="N76" s="136"/>
      <c r="O76" s="128"/>
    </row>
    <row r="77" spans="5:15" x14ac:dyDescent="0.2">
      <c r="N77" s="136"/>
      <c r="O77" s="128"/>
    </row>
    <row r="78" spans="5:15" x14ac:dyDescent="0.2">
      <c r="N78" s="136"/>
      <c r="O78" s="128"/>
    </row>
    <row r="79" spans="5:15" x14ac:dyDescent="0.2">
      <c r="N79" s="136"/>
      <c r="O79" s="128"/>
    </row>
    <row r="80" spans="5:15" x14ac:dyDescent="0.2">
      <c r="N80" s="136"/>
      <c r="O80" s="12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33" t="s">
        <v>177</v>
      </c>
    </row>
    <row r="3" spans="2:7" x14ac:dyDescent="0.2">
      <c r="D3" t="s">
        <v>100</v>
      </c>
      <c r="E3" t="s">
        <v>15</v>
      </c>
      <c r="F3" t="s">
        <v>100</v>
      </c>
      <c r="G3" t="s">
        <v>15</v>
      </c>
    </row>
    <row r="4" spans="2:7" x14ac:dyDescent="0.2">
      <c r="B4" s="3">
        <v>2012</v>
      </c>
      <c r="C4" s="74" t="s">
        <v>3</v>
      </c>
      <c r="D4" t="e">
        <f>#REF!</f>
        <v>#REF!</v>
      </c>
      <c r="E4" s="128">
        <v>436683</v>
      </c>
    </row>
    <row r="5" spans="2:7" x14ac:dyDescent="0.2">
      <c r="B5" s="3"/>
      <c r="C5" s="74" t="s">
        <v>4</v>
      </c>
      <c r="D5" t="e">
        <f>#REF!</f>
        <v>#REF!</v>
      </c>
      <c r="E5" s="128">
        <v>436217</v>
      </c>
    </row>
    <row r="6" spans="2:7" x14ac:dyDescent="0.2">
      <c r="B6" s="3"/>
      <c r="C6" s="74" t="s">
        <v>1</v>
      </c>
      <c r="D6" t="e">
        <f>#REF!</f>
        <v>#REF!</v>
      </c>
      <c r="E6" s="128">
        <v>441238</v>
      </c>
    </row>
    <row r="7" spans="2:7" x14ac:dyDescent="0.2">
      <c r="B7" s="3"/>
      <c r="C7" s="74" t="s">
        <v>2</v>
      </c>
      <c r="D7" t="e">
        <f>#REF!</f>
        <v>#REF!</v>
      </c>
      <c r="E7" s="128">
        <v>440598</v>
      </c>
    </row>
    <row r="8" spans="2:7" x14ac:dyDescent="0.2">
      <c r="B8" s="3">
        <v>2013</v>
      </c>
      <c r="C8" s="74" t="s">
        <v>3</v>
      </c>
      <c r="D8" t="e">
        <f>#REF!</f>
        <v>#REF!</v>
      </c>
      <c r="E8" s="128">
        <v>443411</v>
      </c>
    </row>
    <row r="9" spans="2:7" x14ac:dyDescent="0.2">
      <c r="B9" s="3"/>
      <c r="C9" s="74" t="s">
        <v>4</v>
      </c>
      <c r="D9" t="e">
        <f>#REF!</f>
        <v>#REF!</v>
      </c>
      <c r="E9" s="128">
        <v>445808</v>
      </c>
    </row>
    <row r="10" spans="2:7" x14ac:dyDescent="0.2">
      <c r="B10" s="3"/>
      <c r="C10" s="74" t="s">
        <v>1</v>
      </c>
      <c r="D10" t="e">
        <f>#REF!</f>
        <v>#REF!</v>
      </c>
      <c r="E10" s="128">
        <v>449599</v>
      </c>
    </row>
    <row r="11" spans="2:7" x14ac:dyDescent="0.2">
      <c r="B11" s="3"/>
      <c r="C11" s="74" t="s">
        <v>2</v>
      </c>
      <c r="D11" t="e">
        <f>#REF!</f>
        <v>#REF!</v>
      </c>
      <c r="E11" s="128">
        <v>451932</v>
      </c>
    </row>
    <row r="12" spans="2:7" x14ac:dyDescent="0.2">
      <c r="B12" s="3">
        <v>2014</v>
      </c>
      <c r="C12" s="74" t="s">
        <v>3</v>
      </c>
      <c r="D12" t="e">
        <f>#REF!</f>
        <v>#REF!</v>
      </c>
      <c r="E12" s="128">
        <v>455814</v>
      </c>
      <c r="F12" t="e">
        <f>(D12-D8)/D11</f>
        <v>#REF!</v>
      </c>
      <c r="G12">
        <f>(E12-E8)/E11</f>
        <v>2.7444394289406371E-2</v>
      </c>
    </row>
    <row r="13" spans="2:7" x14ac:dyDescent="0.2">
      <c r="B13" s="3"/>
      <c r="C13" s="74" t="s">
        <v>4</v>
      </c>
      <c r="D13" t="e">
        <f>#REF!</f>
        <v>#REF!</v>
      </c>
      <c r="E13" s="128">
        <v>459702</v>
      </c>
      <c r="F13" t="e">
        <f t="shared" ref="F13:G24" si="0">(D13-D9)/D12</f>
        <v>#REF!</v>
      </c>
      <c r="G13">
        <f t="shared" si="0"/>
        <v>3.0481731583496777E-2</v>
      </c>
    </row>
    <row r="14" spans="2:7" x14ac:dyDescent="0.2">
      <c r="B14" s="3"/>
      <c r="C14" s="74" t="s">
        <v>1</v>
      </c>
      <c r="D14" t="e">
        <f>#REF!</f>
        <v>#REF!</v>
      </c>
      <c r="E14" s="128">
        <v>463201</v>
      </c>
      <c r="F14" t="e">
        <f t="shared" si="0"/>
        <v>#REF!</v>
      </c>
      <c r="G14">
        <f t="shared" si="0"/>
        <v>2.9588733570878524E-2</v>
      </c>
    </row>
    <row r="15" spans="2:7" x14ac:dyDescent="0.2">
      <c r="B15" s="3"/>
      <c r="C15" s="74" t="s">
        <v>2</v>
      </c>
      <c r="D15" t="e">
        <f>#REF!</f>
        <v>#REF!</v>
      </c>
      <c r="E15" s="128">
        <v>466727</v>
      </c>
      <c r="F15" t="e">
        <f t="shared" si="0"/>
        <v>#REF!</v>
      </c>
      <c r="G15">
        <f t="shared" si="0"/>
        <v>3.1940777329928047E-2</v>
      </c>
    </row>
    <row r="16" spans="2:7" x14ac:dyDescent="0.2">
      <c r="B16" s="3">
        <v>2015</v>
      </c>
      <c r="C16" s="74" t="s">
        <v>3</v>
      </c>
      <c r="D16" t="e">
        <f>#REF!</f>
        <v>#REF!</v>
      </c>
      <c r="E16" s="128">
        <v>468326</v>
      </c>
      <c r="F16" t="e">
        <f t="shared" si="0"/>
        <v>#REF!</v>
      </c>
      <c r="G16">
        <f t="shared" si="0"/>
        <v>2.680796268482432E-2</v>
      </c>
    </row>
    <row r="17" spans="2:7" x14ac:dyDescent="0.2">
      <c r="B17" s="3"/>
      <c r="C17" s="74" t="s">
        <v>4</v>
      </c>
      <c r="D17" t="e">
        <f>#REF!</f>
        <v>#REF!</v>
      </c>
      <c r="E17" s="128">
        <v>471018</v>
      </c>
      <c r="F17" t="e">
        <f t="shared" si="0"/>
        <v>#REF!</v>
      </c>
      <c r="G17">
        <f t="shared" si="0"/>
        <v>2.4162655927708478E-2</v>
      </c>
    </row>
    <row r="18" spans="2:7" x14ac:dyDescent="0.2">
      <c r="B18" s="3"/>
      <c r="C18" s="74" t="s">
        <v>1</v>
      </c>
      <c r="D18" t="e">
        <f>#REF!</f>
        <v>#REF!</v>
      </c>
      <c r="E18" s="128">
        <v>472980</v>
      </c>
      <c r="F18" t="e">
        <f t="shared" si="0"/>
        <v>#REF!</v>
      </c>
      <c r="G18">
        <f t="shared" si="0"/>
        <v>2.076141463808177E-2</v>
      </c>
    </row>
    <row r="19" spans="2:7" x14ac:dyDescent="0.2">
      <c r="B19" s="3"/>
      <c r="C19" s="71" t="s">
        <v>2</v>
      </c>
      <c r="D19" t="e">
        <f>#REF!</f>
        <v>#REF!</v>
      </c>
      <c r="E19" s="128">
        <v>476413</v>
      </c>
      <c r="F19" t="e">
        <f t="shared" si="0"/>
        <v>#REF!</v>
      </c>
      <c r="G19">
        <f t="shared" si="0"/>
        <v>2.0478667174087698E-2</v>
      </c>
    </row>
    <row r="20" spans="2:7" x14ac:dyDescent="0.2">
      <c r="B20" s="3">
        <v>2016</v>
      </c>
      <c r="C20" s="75" t="s">
        <v>3</v>
      </c>
      <c r="D20" t="e">
        <f>#REF!</f>
        <v>#REF!</v>
      </c>
      <c r="E20" s="128">
        <v>477421</v>
      </c>
      <c r="F20" t="e">
        <f t="shared" si="0"/>
        <v>#REF!</v>
      </c>
      <c r="G20">
        <f t="shared" si="0"/>
        <v>1.9090578972446176E-2</v>
      </c>
    </row>
    <row r="21" spans="2:7" x14ac:dyDescent="0.2">
      <c r="B21" s="3"/>
      <c r="C21" s="79" t="s">
        <v>4</v>
      </c>
      <c r="D21" t="e">
        <f>#REF!</f>
        <v>#REF!</v>
      </c>
      <c r="E21" s="128">
        <v>479693</v>
      </c>
      <c r="F21" t="e">
        <f t="shared" si="0"/>
        <v>#REF!</v>
      </c>
      <c r="G21">
        <f t="shared" si="0"/>
        <v>1.817054549339053E-2</v>
      </c>
    </row>
    <row r="22" spans="2:7" x14ac:dyDescent="0.2">
      <c r="B22" s="3"/>
      <c r="C22" s="80" t="s">
        <v>1</v>
      </c>
      <c r="D22" t="e">
        <f>#REF!</f>
        <v>#REF!</v>
      </c>
      <c r="E22" s="128">
        <v>482288</v>
      </c>
      <c r="F22" t="e">
        <f t="shared" si="0"/>
        <v>#REF!</v>
      </c>
      <c r="G22">
        <f t="shared" si="0"/>
        <v>1.9404077191036768E-2</v>
      </c>
    </row>
    <row r="23" spans="2:7" x14ac:dyDescent="0.2">
      <c r="B23" s="3"/>
      <c r="C23" s="81" t="s">
        <v>2</v>
      </c>
      <c r="D23" t="e">
        <f>#REF!</f>
        <v>#REF!</v>
      </c>
      <c r="E23" s="128">
        <v>485897</v>
      </c>
      <c r="F23" s="126" t="e">
        <f t="shared" si="0"/>
        <v>#REF!</v>
      </c>
      <c r="G23">
        <f t="shared" si="0"/>
        <v>1.9664598745977507E-2</v>
      </c>
    </row>
    <row r="24" spans="2:7" x14ac:dyDescent="0.2">
      <c r="B24" s="3">
        <v>2017</v>
      </c>
      <c r="C24" s="123" t="s">
        <v>3</v>
      </c>
      <c r="D24" t="e">
        <f>#REF!</f>
        <v>#REF!</v>
      </c>
      <c r="E24" s="128">
        <v>487333</v>
      </c>
      <c r="F24" t="e">
        <f t="shared" si="0"/>
        <v>#REF!</v>
      </c>
      <c r="G24">
        <f t="shared" si="0"/>
        <v>2.0399385054857305E-2</v>
      </c>
    </row>
    <row r="25" spans="2:7" x14ac:dyDescent="0.2">
      <c r="C25" s="79" t="s">
        <v>4</v>
      </c>
      <c r="D25" t="e">
        <f>#REF!</f>
        <v>#REF!</v>
      </c>
      <c r="E25" s="128">
        <v>488817</v>
      </c>
      <c r="F25" t="e">
        <f t="shared" ref="F25:G27" si="1">(D25-D21)/D24</f>
        <v>#REF!</v>
      </c>
      <c r="G25">
        <f t="shared" si="1"/>
        <v>1.8722311027572523E-2</v>
      </c>
    </row>
    <row r="26" spans="2:7" x14ac:dyDescent="0.2">
      <c r="C26" s="129" t="s">
        <v>1</v>
      </c>
      <c r="D26" t="e">
        <f>#REF!</f>
        <v>#REF!</v>
      </c>
      <c r="E26" s="128">
        <v>490704</v>
      </c>
      <c r="F26" t="e">
        <f t="shared" si="1"/>
        <v>#REF!</v>
      </c>
      <c r="G26">
        <f t="shared" si="1"/>
        <v>1.7217077147480549E-2</v>
      </c>
    </row>
    <row r="27" spans="2:7" x14ac:dyDescent="0.2">
      <c r="C27" s="137" t="s">
        <v>2</v>
      </c>
      <c r="D27" t="e">
        <f>#REF!</f>
        <v>#REF!</v>
      </c>
      <c r="E27" s="128">
        <v>490704</v>
      </c>
      <c r="F27" t="e">
        <f t="shared" si="1"/>
        <v>#REF!</v>
      </c>
      <c r="G27">
        <f t="shared" si="1"/>
        <v>9.796129642309824E-3</v>
      </c>
    </row>
    <row r="31" spans="2:7" x14ac:dyDescent="0.2">
      <c r="B31" s="132"/>
      <c r="C31" s="128"/>
    </row>
    <row r="32" spans="2:7" x14ac:dyDescent="0.2">
      <c r="B32" s="132"/>
      <c r="C32" s="128"/>
    </row>
    <row r="33" spans="2:3" x14ac:dyDescent="0.2">
      <c r="B33" s="132"/>
      <c r="C33" s="128"/>
    </row>
    <row r="34" spans="2:3" x14ac:dyDescent="0.2">
      <c r="B34" s="132"/>
      <c r="C34" s="128"/>
    </row>
    <row r="35" spans="2:3" x14ac:dyDescent="0.2">
      <c r="B35" s="132"/>
      <c r="C35" s="128"/>
    </row>
    <row r="36" spans="2:3" x14ac:dyDescent="0.2">
      <c r="B36" s="132"/>
      <c r="C36" s="128"/>
    </row>
    <row r="37" spans="2:3" x14ac:dyDescent="0.2">
      <c r="B37" s="136"/>
      <c r="C37" s="128"/>
    </row>
    <row r="38" spans="2:3" x14ac:dyDescent="0.2">
      <c r="B38" s="136"/>
      <c r="C38" s="128"/>
    </row>
    <row r="39" spans="2:3" x14ac:dyDescent="0.2">
      <c r="B39" s="136"/>
      <c r="C39" s="128"/>
    </row>
    <row r="40" spans="2:3" x14ac:dyDescent="0.2">
      <c r="B40" s="136"/>
      <c r="C40" s="128"/>
    </row>
    <row r="41" spans="2:3" x14ac:dyDescent="0.2">
      <c r="B41" s="136"/>
      <c r="C41" s="128"/>
    </row>
    <row r="42" spans="2:3" x14ac:dyDescent="0.2">
      <c r="B42" s="136"/>
      <c r="C42" s="128"/>
    </row>
    <row r="43" spans="2:3" x14ac:dyDescent="0.2">
      <c r="B43" s="136"/>
      <c r="C43" s="128"/>
    </row>
    <row r="44" spans="2:3" x14ac:dyDescent="0.2">
      <c r="B44" s="136"/>
      <c r="C44" s="128"/>
    </row>
    <row r="45" spans="2:3" x14ac:dyDescent="0.2">
      <c r="B45" s="136"/>
      <c r="C45" s="128"/>
    </row>
    <row r="46" spans="2:3" x14ac:dyDescent="0.2">
      <c r="B46" s="136"/>
      <c r="C46" s="128"/>
    </row>
    <row r="47" spans="2:3" x14ac:dyDescent="0.2">
      <c r="B47" s="136"/>
      <c r="C47" s="128"/>
    </row>
    <row r="48" spans="2:3" x14ac:dyDescent="0.2">
      <c r="B48" s="136"/>
      <c r="C48" s="128"/>
    </row>
    <row r="49" spans="2:5" x14ac:dyDescent="0.2">
      <c r="B49" s="136"/>
      <c r="C49" s="128"/>
    </row>
    <row r="50" spans="2:5" x14ac:dyDescent="0.2">
      <c r="B50" s="136"/>
      <c r="C50" s="128"/>
    </row>
    <row r="51" spans="2:5" x14ac:dyDescent="0.2">
      <c r="B51" s="136"/>
      <c r="C51" s="128"/>
      <c r="E51" s="127"/>
    </row>
    <row r="52" spans="2:5" x14ac:dyDescent="0.2">
      <c r="B52" s="136"/>
      <c r="C52" s="128"/>
      <c r="E52" s="127"/>
    </row>
    <row r="53" spans="2:5" x14ac:dyDescent="0.2">
      <c r="B53" s="136"/>
      <c r="C53" s="128"/>
      <c r="E53" s="127"/>
    </row>
    <row r="54" spans="2:5" x14ac:dyDescent="0.2">
      <c r="B54" s="136"/>
      <c r="C54" s="128"/>
      <c r="E54" s="127"/>
    </row>
    <row r="55" spans="2:5" x14ac:dyDescent="0.2">
      <c r="B55" s="136"/>
      <c r="C55" s="128"/>
      <c r="E55" s="127"/>
    </row>
    <row r="56" spans="2:5" x14ac:dyDescent="0.2">
      <c r="B56" s="136"/>
      <c r="C56" s="128"/>
      <c r="E56" s="127"/>
    </row>
    <row r="57" spans="2:5" x14ac:dyDescent="0.2">
      <c r="B57" s="136"/>
      <c r="C57" s="128"/>
      <c r="E57" s="127"/>
    </row>
    <row r="58" spans="2:5" x14ac:dyDescent="0.2">
      <c r="B58" s="136"/>
      <c r="C58" s="128"/>
      <c r="E58" s="127"/>
    </row>
    <row r="59" spans="2:5" x14ac:dyDescent="0.2">
      <c r="B59" s="136"/>
      <c r="C59" s="128"/>
      <c r="E59" s="127"/>
    </row>
    <row r="60" spans="2:5" x14ac:dyDescent="0.2">
      <c r="E60" s="127"/>
    </row>
    <row r="61" spans="2:5" x14ac:dyDescent="0.2">
      <c r="E61" s="127"/>
    </row>
    <row r="62" spans="2:5" x14ac:dyDescent="0.2">
      <c r="E62" s="127"/>
    </row>
    <row r="63" spans="2:5" x14ac:dyDescent="0.2">
      <c r="E63" s="127"/>
    </row>
    <row r="64" spans="2:5" x14ac:dyDescent="0.2">
      <c r="E64" s="127"/>
    </row>
    <row r="65" spans="5:5" x14ac:dyDescent="0.2">
      <c r="E65" s="127"/>
    </row>
    <row r="66" spans="5:5" x14ac:dyDescent="0.2">
      <c r="E66" s="127"/>
    </row>
    <row r="67" spans="5:5" x14ac:dyDescent="0.2">
      <c r="E67" s="127"/>
    </row>
    <row r="68" spans="5:5" x14ac:dyDescent="0.2">
      <c r="E68" s="127"/>
    </row>
    <row r="69" spans="5:5" x14ac:dyDescent="0.2">
      <c r="E69" s="127"/>
    </row>
    <row r="70" spans="5:5" x14ac:dyDescent="0.2">
      <c r="E70" s="127"/>
    </row>
    <row r="71" spans="5:5" x14ac:dyDescent="0.2">
      <c r="E71" s="12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bestFit="true" customWidth="true" width="11.7109375" collapsed="false"/>
  </cols>
  <sheetData>
    <row r="3" spans="2:7" x14ac:dyDescent="0.2">
      <c r="D3" t="s">
        <v>180</v>
      </c>
      <c r="F3" t="s">
        <v>178</v>
      </c>
    </row>
    <row r="4" spans="2:7" x14ac:dyDescent="0.2">
      <c r="B4" s="3"/>
      <c r="C4" s="123" t="s">
        <v>179</v>
      </c>
      <c r="D4" t="s">
        <v>100</v>
      </c>
      <c r="E4" s="128" t="s">
        <v>15</v>
      </c>
      <c r="F4" t="s">
        <v>100</v>
      </c>
      <c r="G4" s="128" t="s">
        <v>15</v>
      </c>
    </row>
    <row r="5" spans="2:7" x14ac:dyDescent="0.2">
      <c r="B5" s="3"/>
      <c r="C5" s="74" t="e">
        <f>#REF!</f>
        <v>#REF!</v>
      </c>
      <c r="D5" t="e">
        <f>#REF!</f>
        <v>#REF!</v>
      </c>
      <c r="E5" s="128" t="e">
        <f>#REF!</f>
        <v>#REF!</v>
      </c>
    </row>
    <row r="6" spans="2:7" x14ac:dyDescent="0.2">
      <c r="B6" s="3"/>
      <c r="C6" s="74" t="e">
        <f>#REF!</f>
        <v>#REF!</v>
      </c>
      <c r="D6" t="e">
        <f>#REF!</f>
        <v>#REF!</v>
      </c>
      <c r="E6" s="128" t="e">
        <f>#REF!</f>
        <v>#REF!</v>
      </c>
      <c r="F6" t="e">
        <f>100*(D6/D5-1)</f>
        <v>#REF!</v>
      </c>
      <c r="G6" t="e">
        <f>100*(E6/E5-1)</f>
        <v>#REF!</v>
      </c>
    </row>
    <row r="7" spans="2:7" x14ac:dyDescent="0.2">
      <c r="B7" s="3"/>
      <c r="C7" s="74" t="e">
        <f>#REF!</f>
        <v>#REF!</v>
      </c>
      <c r="D7" t="e">
        <f>#REF!</f>
        <v>#REF!</v>
      </c>
      <c r="E7" s="128" t="e">
        <f>#REF!</f>
        <v>#REF!</v>
      </c>
      <c r="F7" t="e">
        <f t="shared" ref="F7:G24" si="0">100*(D7/D6-1)</f>
        <v>#REF!</v>
      </c>
      <c r="G7" t="e">
        <f t="shared" si="0"/>
        <v>#REF!</v>
      </c>
    </row>
    <row r="8" spans="2:7" x14ac:dyDescent="0.2">
      <c r="B8" s="3"/>
      <c r="C8" s="74" t="e">
        <f>#REF!</f>
        <v>#REF!</v>
      </c>
      <c r="D8" t="e">
        <f>#REF!</f>
        <v>#REF!</v>
      </c>
      <c r="E8" s="128" t="e">
        <f>#REF!</f>
        <v>#REF!</v>
      </c>
      <c r="F8" t="e">
        <f t="shared" si="0"/>
        <v>#REF!</v>
      </c>
      <c r="G8" t="e">
        <f t="shared" si="0"/>
        <v>#REF!</v>
      </c>
    </row>
    <row r="9" spans="2:7" x14ac:dyDescent="0.2">
      <c r="B9" s="3"/>
      <c r="C9" s="74" t="e">
        <f>#REF!</f>
        <v>#REF!</v>
      </c>
      <c r="D9" t="e">
        <f>#REF!</f>
        <v>#REF!</v>
      </c>
      <c r="E9" s="128" t="e">
        <f>#REF!</f>
        <v>#REF!</v>
      </c>
      <c r="F9" t="e">
        <f t="shared" si="0"/>
        <v>#REF!</v>
      </c>
      <c r="G9" t="e">
        <f t="shared" si="0"/>
        <v>#REF!</v>
      </c>
    </row>
    <row r="10" spans="2:7" x14ac:dyDescent="0.2">
      <c r="B10" s="3"/>
      <c r="C10" s="74" t="e">
        <f>#REF!</f>
        <v>#REF!</v>
      </c>
      <c r="D10" t="e">
        <f>#REF!</f>
        <v>#REF!</v>
      </c>
      <c r="E10" s="128" t="e">
        <f>#REF!</f>
        <v>#REF!</v>
      </c>
      <c r="F10" t="e">
        <f t="shared" si="0"/>
        <v>#REF!</v>
      </c>
      <c r="G10" t="e">
        <f t="shared" si="0"/>
        <v>#REF!</v>
      </c>
    </row>
    <row r="11" spans="2:7" x14ac:dyDescent="0.2">
      <c r="B11" s="3"/>
      <c r="C11" s="74" t="e">
        <f>#REF!</f>
        <v>#REF!</v>
      </c>
      <c r="D11" t="e">
        <f>#REF!</f>
        <v>#REF!</v>
      </c>
      <c r="E11" s="128" t="e">
        <f>#REF!</f>
        <v>#REF!</v>
      </c>
      <c r="F11" t="e">
        <f t="shared" si="0"/>
        <v>#REF!</v>
      </c>
      <c r="G11" t="e">
        <f t="shared" si="0"/>
        <v>#REF!</v>
      </c>
    </row>
    <row r="12" spans="2:7" x14ac:dyDescent="0.2">
      <c r="B12" s="3"/>
      <c r="C12" s="74" t="e">
        <f>#REF!</f>
        <v>#REF!</v>
      </c>
      <c r="D12" t="e">
        <f>#REF!</f>
        <v>#REF!</v>
      </c>
      <c r="E12" s="128" t="e">
        <f>#REF!</f>
        <v>#REF!</v>
      </c>
      <c r="F12" t="e">
        <f t="shared" si="0"/>
        <v>#REF!</v>
      </c>
      <c r="G12" t="e">
        <f t="shared" si="0"/>
        <v>#REF!</v>
      </c>
    </row>
    <row r="13" spans="2:7" x14ac:dyDescent="0.2">
      <c r="B13" s="3"/>
      <c r="C13" s="74" t="e">
        <f>#REF!</f>
        <v>#REF!</v>
      </c>
      <c r="D13" t="e">
        <f>#REF!</f>
        <v>#REF!</v>
      </c>
      <c r="E13" s="128" t="e">
        <f>#REF!</f>
        <v>#REF!</v>
      </c>
      <c r="F13" t="e">
        <f t="shared" si="0"/>
        <v>#REF!</v>
      </c>
      <c r="G13" t="e">
        <f t="shared" si="0"/>
        <v>#REF!</v>
      </c>
    </row>
    <row r="14" spans="2:7" x14ac:dyDescent="0.2">
      <c r="B14" s="3"/>
      <c r="C14" s="74" t="e">
        <f>#REF!</f>
        <v>#REF!</v>
      </c>
      <c r="D14" t="e">
        <f>#REF!</f>
        <v>#REF!</v>
      </c>
      <c r="E14" s="128" t="e">
        <f>#REF!</f>
        <v>#REF!</v>
      </c>
      <c r="F14" t="e">
        <f t="shared" si="0"/>
        <v>#REF!</v>
      </c>
      <c r="G14" t="e">
        <f t="shared" si="0"/>
        <v>#REF!</v>
      </c>
    </row>
    <row r="15" spans="2:7" x14ac:dyDescent="0.2">
      <c r="B15" s="3"/>
      <c r="C15" s="74" t="e">
        <f>#REF!</f>
        <v>#REF!</v>
      </c>
      <c r="D15" t="e">
        <f>#REF!</f>
        <v>#REF!</v>
      </c>
      <c r="E15" s="128" t="e">
        <f>#REF!</f>
        <v>#REF!</v>
      </c>
      <c r="F15" t="e">
        <f t="shared" si="0"/>
        <v>#REF!</v>
      </c>
      <c r="G15" t="e">
        <f t="shared" si="0"/>
        <v>#REF!</v>
      </c>
    </row>
    <row r="16" spans="2:7" x14ac:dyDescent="0.2">
      <c r="B16" s="3"/>
      <c r="C16" s="74" t="e">
        <f>#REF!</f>
        <v>#REF!</v>
      </c>
      <c r="D16" t="e">
        <f>#REF!</f>
        <v>#REF!</v>
      </c>
      <c r="E16" s="128" t="e">
        <f>#REF!</f>
        <v>#REF!</v>
      </c>
      <c r="F16" t="e">
        <f t="shared" si="0"/>
        <v>#REF!</v>
      </c>
      <c r="G16" t="e">
        <f t="shared" si="0"/>
        <v>#REF!</v>
      </c>
    </row>
    <row r="17" spans="2:7" x14ac:dyDescent="0.2">
      <c r="B17" s="3"/>
      <c r="C17" s="74" t="e">
        <f>#REF!</f>
        <v>#REF!</v>
      </c>
      <c r="D17" t="e">
        <f>#REF!</f>
        <v>#REF!</v>
      </c>
      <c r="E17" s="128" t="e">
        <f>#REF!</f>
        <v>#REF!</v>
      </c>
      <c r="F17" t="e">
        <f t="shared" si="0"/>
        <v>#REF!</v>
      </c>
      <c r="G17" t="e">
        <f t="shared" si="0"/>
        <v>#REF!</v>
      </c>
    </row>
    <row r="18" spans="2:7" x14ac:dyDescent="0.2">
      <c r="B18" s="3"/>
      <c r="C18" s="74" t="e">
        <f>#REF!</f>
        <v>#REF!</v>
      </c>
      <c r="D18" t="e">
        <f>#REF!</f>
        <v>#REF!</v>
      </c>
      <c r="E18" s="128" t="e">
        <f>#REF!</f>
        <v>#REF!</v>
      </c>
      <c r="F18" t="e">
        <f t="shared" si="0"/>
        <v>#REF!</v>
      </c>
      <c r="G18" t="e">
        <f t="shared" si="0"/>
        <v>#REF!</v>
      </c>
    </row>
    <row r="19" spans="2:7" x14ac:dyDescent="0.2">
      <c r="B19" s="3"/>
      <c r="C19" s="74" t="e">
        <f>#REF!</f>
        <v>#REF!</v>
      </c>
      <c r="D19" t="e">
        <f>#REF!</f>
        <v>#REF!</v>
      </c>
      <c r="E19" s="128" t="e">
        <f>#REF!</f>
        <v>#REF!</v>
      </c>
      <c r="F19" t="e">
        <f t="shared" si="0"/>
        <v>#REF!</v>
      </c>
      <c r="G19" t="e">
        <f t="shared" si="0"/>
        <v>#REF!</v>
      </c>
    </row>
    <row r="20" spans="2:7" x14ac:dyDescent="0.2">
      <c r="B20" s="3"/>
      <c r="C20" s="74" t="e">
        <f>#REF!</f>
        <v>#REF!</v>
      </c>
      <c r="D20" t="e">
        <f>#REF!</f>
        <v>#REF!</v>
      </c>
      <c r="E20" s="128" t="e">
        <f>#REF!</f>
        <v>#REF!</v>
      </c>
      <c r="F20" t="e">
        <f t="shared" si="0"/>
        <v>#REF!</v>
      </c>
      <c r="G20" t="e">
        <f t="shared" si="0"/>
        <v>#REF!</v>
      </c>
    </row>
    <row r="21" spans="2:7" x14ac:dyDescent="0.2">
      <c r="B21" s="3"/>
      <c r="C21" s="74" t="e">
        <f>#REF!</f>
        <v>#REF!</v>
      </c>
      <c r="D21" t="e">
        <f>#REF!</f>
        <v>#REF!</v>
      </c>
      <c r="E21" s="128" t="e">
        <f>#REF!</f>
        <v>#REF!</v>
      </c>
      <c r="F21" t="e">
        <f t="shared" si="0"/>
        <v>#REF!</v>
      </c>
      <c r="G21" t="e">
        <f t="shared" si="0"/>
        <v>#REF!</v>
      </c>
    </row>
    <row r="22" spans="2:7" x14ac:dyDescent="0.2">
      <c r="B22" s="3"/>
      <c r="C22" s="74" t="e">
        <f>#REF!</f>
        <v>#REF!</v>
      </c>
      <c r="D22" t="e">
        <f>#REF!</f>
        <v>#REF!</v>
      </c>
      <c r="E22" s="128" t="e">
        <f>#REF!</f>
        <v>#REF!</v>
      </c>
      <c r="F22" t="e">
        <f t="shared" si="0"/>
        <v>#REF!</v>
      </c>
      <c r="G22" t="e">
        <f t="shared" si="0"/>
        <v>#REF!</v>
      </c>
    </row>
    <row r="23" spans="2:7" x14ac:dyDescent="0.2">
      <c r="B23" s="3"/>
      <c r="C23" s="74" t="e">
        <f>#REF!</f>
        <v>#REF!</v>
      </c>
      <c r="D23" t="e">
        <f>#REF!</f>
        <v>#REF!</v>
      </c>
      <c r="E23" s="128" t="e">
        <f>#REF!</f>
        <v>#REF!</v>
      </c>
      <c r="F23" t="e">
        <f t="shared" si="0"/>
        <v>#REF!</v>
      </c>
      <c r="G23" t="e">
        <f>100*(E23/E22-1)</f>
        <v>#REF!</v>
      </c>
    </row>
    <row r="24" spans="2:7" x14ac:dyDescent="0.2">
      <c r="B24" s="3"/>
      <c r="C24" s="74">
        <v>2017</v>
      </c>
      <c r="D24" t="e">
        <f>#REF!</f>
        <v>#REF!</v>
      </c>
      <c r="E24" s="128" t="e">
        <f>#REF!</f>
        <v>#REF!</v>
      </c>
      <c r="F24" t="e">
        <f t="shared" si="0"/>
        <v>#REF!</v>
      </c>
      <c r="G24" t="e">
        <f>100*(E24/E23-1)</f>
        <v>#REF!</v>
      </c>
    </row>
    <row r="25" spans="2:7" x14ac:dyDescent="0.2">
      <c r="C25" s="74"/>
    </row>
    <row r="26" spans="2:7" x14ac:dyDescent="0.2">
      <c r="C26" s="74"/>
    </row>
    <row r="51" spans="5:5" x14ac:dyDescent="0.2">
      <c r="E51" s="127"/>
    </row>
    <row r="52" spans="5:5" x14ac:dyDescent="0.2">
      <c r="E52" s="127"/>
    </row>
    <row r="53" spans="5:5" x14ac:dyDescent="0.2">
      <c r="E53" s="127"/>
    </row>
    <row r="54" spans="5:5" x14ac:dyDescent="0.2">
      <c r="E54" s="127"/>
    </row>
    <row r="55" spans="5:5" x14ac:dyDescent="0.2">
      <c r="E55" s="127"/>
    </row>
    <row r="56" spans="5:5" x14ac:dyDescent="0.2">
      <c r="E56" s="127"/>
    </row>
    <row r="57" spans="5:5" x14ac:dyDescent="0.2">
      <c r="E57" s="127"/>
    </row>
    <row r="58" spans="5:5" x14ac:dyDescent="0.2">
      <c r="E58" s="127"/>
    </row>
    <row r="59" spans="5:5" x14ac:dyDescent="0.2">
      <c r="E59" s="127"/>
    </row>
    <row r="60" spans="5:5" x14ac:dyDescent="0.2">
      <c r="E60" s="127"/>
    </row>
    <row r="61" spans="5:5" x14ac:dyDescent="0.2">
      <c r="E61" s="127"/>
    </row>
    <row r="62" spans="5:5" x14ac:dyDescent="0.2">
      <c r="E62" s="127"/>
    </row>
    <row r="63" spans="5:5" x14ac:dyDescent="0.2">
      <c r="E63" s="127"/>
    </row>
    <row r="64" spans="5:5" x14ac:dyDescent="0.2">
      <c r="E64" s="127"/>
    </row>
    <row r="65" spans="5:5" x14ac:dyDescent="0.2">
      <c r="E65" s="127"/>
    </row>
    <row r="66" spans="5:5" x14ac:dyDescent="0.2">
      <c r="E66" s="127"/>
    </row>
    <row r="67" spans="5:5" x14ac:dyDescent="0.2">
      <c r="E67" s="127"/>
    </row>
    <row r="68" spans="5:5" x14ac:dyDescent="0.2">
      <c r="E68" s="127"/>
    </row>
    <row r="69" spans="5:5" x14ac:dyDescent="0.2">
      <c r="E69" s="127"/>
    </row>
    <row r="70" spans="5:5" x14ac:dyDescent="0.2">
      <c r="E70" s="127"/>
    </row>
    <row r="71" spans="5:5" x14ac:dyDescent="0.2">
      <c r="E71" s="12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customWidth="true" width="6.42578125" collapsed="false"/>
    <col min="3" max="4" bestFit="true" customWidth="true" width="11.7109375" collapsed="false"/>
    <col min="5" max="6" bestFit="true" customWidth="true" width="12.5703125" collapsed="false"/>
    <col min="10" max="13" bestFit="true" customWidth="true" width="9.5703125" collapsed="false"/>
  </cols>
  <sheetData>
    <row r="1" spans="1:6" x14ac:dyDescent="0.2">
      <c r="C1" s="337" t="s">
        <v>89</v>
      </c>
      <c r="D1" s="337"/>
      <c r="E1" s="337" t="s">
        <v>170</v>
      </c>
      <c r="F1" s="337"/>
    </row>
    <row r="2" spans="1:6" x14ac:dyDescent="0.2">
      <c r="C2" s="77" t="s">
        <v>100</v>
      </c>
      <c r="D2" s="77" t="s">
        <v>15</v>
      </c>
      <c r="E2" s="77" t="s">
        <v>100</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37" t="s">
        <v>89</v>
      </c>
      <c r="K19" s="337"/>
      <c r="L19" s="337" t="s">
        <v>170</v>
      </c>
      <c r="M19" s="337"/>
    </row>
    <row r="20" spans="1:13" x14ac:dyDescent="0.2">
      <c r="A20" t="e">
        <f>#REF!</f>
        <v>#REF!</v>
      </c>
      <c r="B20" t="e">
        <f>#REF!</f>
        <v>#REF!</v>
      </c>
      <c r="C20" s="70" t="e">
        <f>#REF!</f>
        <v>#REF!</v>
      </c>
      <c r="D20" s="70" t="e">
        <f>#REF!*1</f>
        <v>#REF!</v>
      </c>
      <c r="E20" s="70" t="e">
        <f>#REF!</f>
        <v>#REF!</v>
      </c>
      <c r="F20" s="70" t="e">
        <f>#REF!</f>
        <v>#REF!</v>
      </c>
      <c r="J20" s="77" t="s">
        <v>100</v>
      </c>
      <c r="K20" s="77" t="s">
        <v>15</v>
      </c>
      <c r="L20" s="77" t="s">
        <v>100</v>
      </c>
      <c r="M20" s="77" t="s">
        <v>15</v>
      </c>
    </row>
    <row r="21" spans="1:13" x14ac:dyDescent="0.2">
      <c r="B21" t="e">
        <f>#REF!</f>
        <v>#REF!</v>
      </c>
      <c r="C21" s="70" t="e">
        <f>#REF!</f>
        <v>#REF!</v>
      </c>
      <c r="D21" s="70" t="e">
        <f>#REF!*1</f>
        <v>#REF!</v>
      </c>
      <c r="E21" s="70" t="e">
        <f>#REF!</f>
        <v>#REF!</v>
      </c>
      <c r="F21" s="70" t="e">
        <f>#REF!</f>
        <v>#REF!</v>
      </c>
      <c r="I21" s="76" t="s">
        <v>172</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173</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174</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171</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175</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customWidth="true" width="26.42578125" collapsed="false"/>
    <col min="2" max="2" customWidth="true" width="10.5703125" collapsed="false"/>
    <col min="4" max="4" customWidth="true" width="13.0" collapsed="false"/>
    <col min="5" max="5" customWidth="true" width="12.42578125" collapsed="false"/>
    <col min="7" max="7" customWidth="true" width="9.5703125" collapsed="false"/>
    <col min="9" max="9" customWidth="true" width="12.0" collapsed="false"/>
    <col min="10" max="10" customWidth="true" width="13.28515625" collapsed="false"/>
    <col min="11" max="11" customWidth="true" width="14.0" collapsed="false"/>
    <col min="13" max="13" customWidth="true" width="11.5703125" collapsed="false"/>
    <col min="14" max="14" customWidth="true" width="13.7109375" collapsed="false"/>
    <col min="16" max="16" customWidth="true" width="12.5703125" collapsed="false"/>
    <col min="17" max="17" customWidth="true" width="10.7109375" collapsed="false"/>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85</v>
      </c>
      <c r="B2" s="30"/>
      <c r="C2" s="20" t="s">
        <v>19</v>
      </c>
      <c r="D2" s="19" t="s">
        <v>84</v>
      </c>
      <c r="E2" s="18" t="s">
        <v>21</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20</v>
      </c>
      <c r="H3" s="5" t="s">
        <v>22</v>
      </c>
      <c r="I3" s="5" t="s">
        <v>36</v>
      </c>
      <c r="J3" s="5" t="s">
        <v>37</v>
      </c>
      <c r="K3" s="6" t="s">
        <v>10</v>
      </c>
      <c r="L3" s="5" t="s">
        <v>10</v>
      </c>
      <c r="M3" s="5" t="s">
        <v>23</v>
      </c>
      <c r="N3" s="5" t="s">
        <v>24</v>
      </c>
      <c r="O3" s="5" t="s">
        <v>25</v>
      </c>
      <c r="P3" s="5" t="s">
        <v>26</v>
      </c>
      <c r="Q3" s="57" t="s">
        <v>64</v>
      </c>
      <c r="R3" s="26"/>
      <c r="S3" s="26"/>
      <c r="T3" s="26"/>
    </row>
    <row r="4" spans="1:20" ht="41.25" customHeight="1" x14ac:dyDescent="0.2">
      <c r="A4" s="32" t="s">
        <v>83</v>
      </c>
      <c r="B4" s="37" t="s">
        <v>95</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82</v>
      </c>
      <c r="B5" s="38" t="s">
        <v>96</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81</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80</v>
      </c>
      <c r="B7" s="37" t="s">
        <v>97</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79</v>
      </c>
      <c r="B8" s="37" t="s">
        <v>98</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78</v>
      </c>
      <c r="B9" s="38" t="s">
        <v>86</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87</v>
      </c>
      <c r="B10" s="39" t="s">
        <v>88</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19</v>
      </c>
      <c r="D14" s="19" t="s">
        <v>84</v>
      </c>
      <c r="E14" s="18" t="s">
        <v>21</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20</v>
      </c>
      <c r="H15" s="5" t="s">
        <v>22</v>
      </c>
      <c r="I15" s="5" t="s">
        <v>36</v>
      </c>
      <c r="J15" s="5" t="s">
        <v>37</v>
      </c>
      <c r="K15" s="6" t="s">
        <v>10</v>
      </c>
      <c r="L15" s="5" t="s">
        <v>10</v>
      </c>
      <c r="M15" s="5" t="s">
        <v>23</v>
      </c>
      <c r="N15" s="5" t="s">
        <v>24</v>
      </c>
      <c r="O15" s="5" t="s">
        <v>25</v>
      </c>
      <c r="P15" s="5" t="s">
        <v>26</v>
      </c>
      <c r="Q15" s="4" t="s">
        <v>64</v>
      </c>
    </row>
    <row r="16" spans="1:20" ht="38.25" customHeight="1" x14ac:dyDescent="0.2">
      <c r="A16" s="35" t="s">
        <v>83</v>
      </c>
      <c r="B16" s="38" t="s">
        <v>95</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82</v>
      </c>
      <c r="B17" s="40" t="s">
        <v>96</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81</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80</v>
      </c>
      <c r="B19" s="40" t="s">
        <v>97</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79</v>
      </c>
      <c r="B20" s="37" t="s">
        <v>98</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78</v>
      </c>
      <c r="B21" s="37" t="s">
        <v>86</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87</v>
      </c>
      <c r="B22" s="42" t="s">
        <v>88</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130" zoomScaleNormal="70" zoomScaleSheetLayoutView="130" zoomScalePageLayoutView="85" workbookViewId="0">
      <selection activeCell="AA42" sqref="AA42"/>
    </sheetView>
  </sheetViews>
  <sheetFormatPr defaultRowHeight="15.75" x14ac:dyDescent="0.25"/>
  <cols>
    <col min="1" max="1" customWidth="true" style="147" width="4.0" collapsed="false"/>
    <col min="2" max="2" customWidth="true" style="147" width="5.140625" collapsed="false"/>
    <col min="3" max="3" customWidth="true" style="147" width="17.28515625" collapsed="false"/>
    <col min="4" max="16384" style="147" width="9.140625" collapsed="false"/>
  </cols>
  <sheetData>
    <row r="1" spans="2:4" ht="62.25" customHeight="1" x14ac:dyDescent="0.25"/>
    <row r="3" spans="2:4" ht="26.25" x14ac:dyDescent="0.25">
      <c r="B3" s="315"/>
      <c r="C3" s="314"/>
      <c r="D3" s="314"/>
    </row>
    <row r="4" spans="2:4" ht="26.25" x14ac:dyDescent="0.25">
      <c r="B4" s="315" t="s">
        <v>262</v>
      </c>
      <c r="C4" s="314"/>
      <c r="D4" s="314"/>
    </row>
    <row r="5" spans="2:4" ht="26.25" x14ac:dyDescent="0.25">
      <c r="B5" s="315" t="s">
        <v>280</v>
      </c>
      <c r="C5" s="314"/>
      <c r="D5" s="314"/>
    </row>
    <row r="6" spans="2:4" ht="21" x14ac:dyDescent="0.35">
      <c r="B6" s="148" t="s">
        <v>281</v>
      </c>
      <c r="C6" s="149"/>
      <c r="D6" s="149"/>
    </row>
    <row r="8" spans="2:4" x14ac:dyDescent="0.25">
      <c r="B8" s="150" t="s">
        <v>276</v>
      </c>
      <c r="C8" s="150"/>
      <c r="D8" s="150"/>
    </row>
    <row r="9" spans="2:4" x14ac:dyDescent="0.25">
      <c r="C9" s="151" t="s">
        <v>245</v>
      </c>
      <c r="D9" s="147" t="s">
        <v>260</v>
      </c>
    </row>
    <row r="10" spans="2:4" x14ac:dyDescent="0.25">
      <c r="C10" s="151" t="s">
        <v>244</v>
      </c>
      <c r="D10" s="147" t="s">
        <v>261</v>
      </c>
    </row>
    <row r="11" spans="2:4" x14ac:dyDescent="0.25">
      <c r="C11" s="151" t="s">
        <v>246</v>
      </c>
      <c r="D11" s="147" t="s">
        <v>265</v>
      </c>
    </row>
    <row r="12" spans="2:4" x14ac:dyDescent="0.25">
      <c r="C12" s="151" t="s">
        <v>247</v>
      </c>
      <c r="D12" s="147" t="s">
        <v>249</v>
      </c>
    </row>
    <row r="13" spans="2:4" x14ac:dyDescent="0.25">
      <c r="C13" s="151"/>
    </row>
    <row r="14" spans="2:4" x14ac:dyDescent="0.25">
      <c r="B14" s="150" t="s">
        <v>263</v>
      </c>
      <c r="C14" s="151"/>
    </row>
    <row r="15" spans="2:4" x14ac:dyDescent="0.25">
      <c r="C15" s="151" t="s">
        <v>248</v>
      </c>
      <c r="D15" s="147" t="s">
        <v>264</v>
      </c>
    </row>
    <row r="17" spans="2:3" x14ac:dyDescent="0.25">
      <c r="B17" s="150" t="s">
        <v>223</v>
      </c>
    </row>
    <row r="18" spans="2:3" x14ac:dyDescent="0.25">
      <c r="C18" s="147" t="s">
        <v>250</v>
      </c>
    </row>
    <row r="19" spans="2:3" x14ac:dyDescent="0.25">
      <c r="C19" s="147" t="s">
        <v>224</v>
      </c>
    </row>
    <row r="21" spans="2:3" x14ac:dyDescent="0.25">
      <c r="B21" s="159" t="s">
        <v>227</v>
      </c>
      <c r="C21" s="160"/>
    </row>
    <row r="22" spans="2:3" x14ac:dyDescent="0.25">
      <c r="B22" s="160"/>
      <c r="C22" s="160" t="s">
        <v>228</v>
      </c>
    </row>
    <row r="23" spans="2:3" x14ac:dyDescent="0.25">
      <c r="B23" s="160"/>
      <c r="C23" s="161" t="s">
        <v>229</v>
      </c>
    </row>
  </sheetData>
  <pageMargins left="0.23622047244094491" right="0.23622047244094491" top="0.35433070866141736" bottom="0.35433070866141736" header="0" footer="0"/>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71"/>
  <sheetViews>
    <sheetView view="pageBreakPreview" zoomScale="130" zoomScaleNormal="85" zoomScaleSheetLayoutView="130" workbookViewId="0">
      <pane ySplit="10" topLeftCell="A11" activePane="bottomLeft" state="frozen"/>
      <selection activeCell="E32" sqref="E32"/>
      <selection pane="bottomLeft" activeCell="A5" sqref="A5"/>
    </sheetView>
  </sheetViews>
  <sheetFormatPr defaultRowHeight="12.75" x14ac:dyDescent="0.2"/>
  <cols>
    <col min="1" max="1" customWidth="true" style="82" width="18.140625" collapsed="false"/>
    <col min="2" max="2" bestFit="true" customWidth="true" style="82" width="4.5703125" collapsed="false"/>
    <col min="3" max="3" customWidth="true" style="82" width="12.85546875" collapsed="false"/>
    <col min="4" max="4" customWidth="true" style="99" width="13.0" collapsed="false"/>
    <col min="5" max="15" customWidth="true" style="82" width="13.0" collapsed="false"/>
    <col min="16" max="18" customWidth="true" style="82" width="19.42578125" collapsed="false"/>
    <col min="19" max="16384" style="82" width="9.140625" collapsed="false"/>
  </cols>
  <sheetData>
    <row r="1" spans="1:16" s="201" customFormat="1" ht="57.75" customHeight="1" x14ac:dyDescent="0.2">
      <c r="A1" s="339" t="s">
        <v>266</v>
      </c>
      <c r="B1" s="340"/>
      <c r="C1" s="340"/>
      <c r="D1" s="340"/>
      <c r="E1" s="340"/>
      <c r="F1" s="340"/>
      <c r="G1" s="340"/>
      <c r="H1" s="340"/>
      <c r="I1" s="340"/>
      <c r="J1" s="340"/>
      <c r="K1" s="340"/>
      <c r="L1" s="340"/>
      <c r="M1" s="340"/>
      <c r="N1" s="340"/>
      <c r="O1" s="340"/>
      <c r="P1" s="210"/>
    </row>
    <row r="2" spans="1:16" s="201" customFormat="1" ht="12.75" customHeight="1" x14ac:dyDescent="0.3">
      <c r="A2" s="107"/>
      <c r="B2" s="222"/>
      <c r="C2" s="222"/>
      <c r="D2" s="222"/>
      <c r="E2" s="222"/>
      <c r="F2" s="222"/>
      <c r="G2" s="222"/>
      <c r="H2" s="222"/>
      <c r="I2" s="222"/>
      <c r="J2" s="222"/>
      <c r="K2" s="222"/>
      <c r="L2" s="222"/>
      <c r="M2" s="222"/>
      <c r="N2" s="222"/>
      <c r="O2" s="222"/>
      <c r="P2" s="222"/>
    </row>
    <row r="3" spans="1:16" s="201" customFormat="1" ht="18" customHeight="1" x14ac:dyDescent="0.25">
      <c r="A3" s="301" t="s">
        <v>282</v>
      </c>
      <c r="B3" s="301"/>
      <c r="C3" s="301"/>
      <c r="D3" s="223"/>
    </row>
    <row r="4" spans="1:16" s="201" customFormat="1" ht="18.75" thickBot="1" x14ac:dyDescent="0.3">
      <c r="C4" s="223"/>
      <c r="D4" s="224"/>
      <c r="E4" s="224"/>
      <c r="F4" s="225"/>
      <c r="G4" s="224"/>
      <c r="H4" s="224"/>
      <c r="I4" s="224"/>
      <c r="J4" s="224"/>
      <c r="K4" s="224"/>
      <c r="L4" s="224"/>
      <c r="M4" s="224"/>
      <c r="N4" s="224"/>
      <c r="O4" s="105"/>
      <c r="P4" s="98" t="s">
        <v>217</v>
      </c>
    </row>
    <row r="5" spans="1:16" s="229" customFormat="1" ht="51" x14ac:dyDescent="0.2">
      <c r="A5" s="104"/>
      <c r="B5" s="104"/>
      <c r="C5" s="287" t="s">
        <v>254</v>
      </c>
      <c r="D5" s="287" t="s">
        <v>255</v>
      </c>
      <c r="E5" s="226" t="s">
        <v>5</v>
      </c>
      <c r="F5" s="227"/>
      <c r="G5" s="227"/>
      <c r="H5" s="226"/>
      <c r="I5" s="226"/>
      <c r="J5" s="228" t="s">
        <v>0</v>
      </c>
      <c r="K5" s="226" t="s">
        <v>6</v>
      </c>
      <c r="L5" s="226"/>
      <c r="M5" s="226"/>
      <c r="N5" s="226"/>
      <c r="O5" s="226"/>
      <c r="P5" s="288" t="s">
        <v>258</v>
      </c>
    </row>
    <row r="6" spans="1:16" s="229" customFormat="1" ht="61.5" customHeight="1" x14ac:dyDescent="0.2">
      <c r="A6" s="230"/>
      <c r="B6" s="230"/>
      <c r="C6" s="284"/>
      <c r="D6" s="284" t="s">
        <v>10</v>
      </c>
      <c r="E6" s="284" t="s">
        <v>10</v>
      </c>
      <c r="F6" s="249" t="s">
        <v>20</v>
      </c>
      <c r="G6" s="249" t="s">
        <v>256</v>
      </c>
      <c r="H6" s="249" t="s">
        <v>36</v>
      </c>
      <c r="I6" s="249" t="s">
        <v>37</v>
      </c>
      <c r="J6" s="249" t="s">
        <v>10</v>
      </c>
      <c r="K6" s="249" t="s">
        <v>10</v>
      </c>
      <c r="L6" s="249" t="s">
        <v>23</v>
      </c>
      <c r="M6" s="249" t="s">
        <v>24</v>
      </c>
      <c r="N6" s="249" t="s">
        <v>25</v>
      </c>
      <c r="O6" s="249" t="s">
        <v>26</v>
      </c>
      <c r="P6" s="231"/>
    </row>
    <row r="7" spans="1:16" s="229" customFormat="1" x14ac:dyDescent="0.2">
      <c r="A7" s="230"/>
      <c r="B7" s="230"/>
      <c r="C7" s="284"/>
      <c r="D7" s="284"/>
      <c r="E7" s="284"/>
      <c r="F7" s="249"/>
      <c r="G7" s="249"/>
      <c r="H7" s="249"/>
      <c r="I7" s="249"/>
      <c r="J7" s="249"/>
      <c r="K7" s="249"/>
      <c r="L7" s="249"/>
      <c r="M7" s="249"/>
      <c r="N7" s="249"/>
      <c r="O7" s="249"/>
      <c r="P7" s="231"/>
    </row>
    <row r="8" spans="1:16" s="229" customFormat="1" ht="13.5" thickBot="1" x14ac:dyDescent="0.25">
      <c r="A8" s="96" t="s">
        <v>45</v>
      </c>
      <c r="B8" s="232"/>
      <c r="C8" s="285" t="s">
        <v>252</v>
      </c>
      <c r="D8" s="285" t="s">
        <v>46</v>
      </c>
      <c r="E8" s="285" t="s">
        <v>47</v>
      </c>
      <c r="F8" s="253" t="s">
        <v>40</v>
      </c>
      <c r="G8" s="253" t="s">
        <v>12</v>
      </c>
      <c r="H8" s="253" t="s">
        <v>14</v>
      </c>
      <c r="I8" s="253" t="s">
        <v>13</v>
      </c>
      <c r="J8" s="253" t="s">
        <v>31</v>
      </c>
      <c r="K8" s="253" t="s">
        <v>181</v>
      </c>
      <c r="L8" s="253" t="s">
        <v>48</v>
      </c>
      <c r="M8" s="253" t="s">
        <v>49</v>
      </c>
      <c r="N8" s="253" t="s">
        <v>50</v>
      </c>
      <c r="O8" s="253" t="s">
        <v>253</v>
      </c>
      <c r="P8" s="233"/>
    </row>
    <row r="9" spans="1:16" ht="14.25" customHeight="1" x14ac:dyDescent="0.2">
      <c r="A9" s="223"/>
      <c r="B9" s="223"/>
      <c r="C9" s="286"/>
      <c r="D9" s="252"/>
      <c r="E9" s="252"/>
      <c r="F9" s="252"/>
      <c r="G9" s="252"/>
      <c r="H9" s="252"/>
      <c r="I9" s="252"/>
      <c r="J9" s="252"/>
      <c r="K9" s="252"/>
      <c r="L9" s="252"/>
      <c r="M9" s="252"/>
      <c r="N9" s="252"/>
      <c r="O9" s="252"/>
      <c r="P9" s="234"/>
    </row>
    <row r="10" spans="1:16" ht="10.5" customHeight="1" x14ac:dyDescent="0.2">
      <c r="A10" s="134" t="s">
        <v>234</v>
      </c>
      <c r="B10" s="229"/>
      <c r="C10" s="166">
        <v>1000.0000000000007</v>
      </c>
      <c r="D10" s="166">
        <v>12.317858740333689</v>
      </c>
      <c r="E10" s="166">
        <v>172.11719168776744</v>
      </c>
      <c r="F10" s="166">
        <v>18.914145065189203</v>
      </c>
      <c r="G10" s="166">
        <v>105.61100456233375</v>
      </c>
      <c r="H10" s="166">
        <v>34.608208680752135</v>
      </c>
      <c r="I10" s="166">
        <v>12.98383337949239</v>
      </c>
      <c r="J10" s="166">
        <v>58.820154410877166</v>
      </c>
      <c r="K10" s="166">
        <v>756.74479516102224</v>
      </c>
      <c r="L10" s="166">
        <v>136.50845272336824</v>
      </c>
      <c r="M10" s="166">
        <v>79.068333222601865</v>
      </c>
      <c r="N10" s="166">
        <v>285.1868679716714</v>
      </c>
      <c r="O10" s="166">
        <v>255.98114124338059</v>
      </c>
      <c r="P10" s="235"/>
    </row>
    <row r="11" spans="1:16" ht="10.5" customHeight="1" x14ac:dyDescent="0.2">
      <c r="A11" s="134"/>
      <c r="B11" s="229"/>
      <c r="C11" s="203"/>
      <c r="D11" s="203"/>
      <c r="E11" s="203"/>
      <c r="F11" s="203"/>
      <c r="G11" s="203"/>
      <c r="H11" s="203"/>
      <c r="I11" s="203"/>
      <c r="J11" s="203"/>
      <c r="K11" s="203"/>
      <c r="L11" s="203"/>
      <c r="M11" s="203"/>
      <c r="N11" s="203"/>
      <c r="O11" s="236"/>
      <c r="P11" s="203"/>
    </row>
    <row r="12" spans="1:16" x14ac:dyDescent="0.2">
      <c r="A12" s="201">
        <v>1998</v>
      </c>
      <c r="B12" s="201"/>
      <c r="C12" s="162">
        <v>78.26453273652686</v>
      </c>
      <c r="D12" s="162">
        <v>77.395482045607167</v>
      </c>
      <c r="E12" s="162">
        <v>93.900242284992487</v>
      </c>
      <c r="F12" s="162">
        <v>75.269621842953171</v>
      </c>
      <c r="G12" s="162">
        <v>97.30928640913794</v>
      </c>
      <c r="H12" s="162">
        <v>107.60593690529817</v>
      </c>
      <c r="I12" s="162">
        <v>77.355162661662888</v>
      </c>
      <c r="J12" s="162">
        <v>91.605871214007038</v>
      </c>
      <c r="K12" s="162">
        <v>73.567567614667524</v>
      </c>
      <c r="L12" s="162">
        <v>79.118376113858488</v>
      </c>
      <c r="M12" s="162">
        <v>67.055740646160871</v>
      </c>
      <c r="N12" s="162">
        <v>62.369464818286581</v>
      </c>
      <c r="O12" s="200">
        <v>87.64084010077778</v>
      </c>
      <c r="P12" s="162">
        <v>82.826381041301147</v>
      </c>
    </row>
    <row r="13" spans="1:16" x14ac:dyDescent="0.2">
      <c r="A13" s="201">
        <v>1999</v>
      </c>
      <c r="B13" s="201"/>
      <c r="C13" s="162">
        <v>79.069826229807035</v>
      </c>
      <c r="D13" s="162">
        <v>80.812589148887582</v>
      </c>
      <c r="E13" s="162">
        <v>91.635821982247194</v>
      </c>
      <c r="F13" s="162">
        <v>68.394210596709826</v>
      </c>
      <c r="G13" s="162">
        <v>93.759055962913067</v>
      </c>
      <c r="H13" s="162">
        <v>108.75792277764069</v>
      </c>
      <c r="I13" s="162">
        <v>91.46676136708308</v>
      </c>
      <c r="J13" s="162">
        <v>88.702112226219967</v>
      </c>
      <c r="K13" s="162">
        <v>75.389317575526192</v>
      </c>
      <c r="L13" s="162">
        <v>80.127775226314512</v>
      </c>
      <c r="M13" s="162">
        <v>69.341223150601351</v>
      </c>
      <c r="N13" s="162">
        <v>64.785065531934109</v>
      </c>
      <c r="O13" s="200">
        <v>88.829065205976704</v>
      </c>
      <c r="P13" s="162">
        <v>83.763084480870887</v>
      </c>
    </row>
    <row r="14" spans="1:16" x14ac:dyDescent="0.2">
      <c r="A14" s="201">
        <v>2000</v>
      </c>
      <c r="B14" s="201"/>
      <c r="C14" s="162">
        <v>81.965678400536433</v>
      </c>
      <c r="D14" s="162">
        <v>86.029566034123661</v>
      </c>
      <c r="E14" s="162">
        <v>94.440284044244592</v>
      </c>
      <c r="F14" s="162">
        <v>72.641654569322441</v>
      </c>
      <c r="G14" s="162">
        <v>97.407131286443956</v>
      </c>
      <c r="H14" s="162">
        <v>106.34387312149633</v>
      </c>
      <c r="I14" s="162">
        <v>90.621175068166806</v>
      </c>
      <c r="J14" s="162">
        <v>95.944607322824609</v>
      </c>
      <c r="K14" s="162">
        <v>77.94599878449543</v>
      </c>
      <c r="L14" s="162">
        <v>79.781828618196926</v>
      </c>
      <c r="M14" s="162">
        <v>78.153421328963731</v>
      </c>
      <c r="N14" s="162">
        <v>67.993025719326553</v>
      </c>
      <c r="O14" s="200">
        <v>89.603326375528582</v>
      </c>
      <c r="P14" s="162">
        <v>86.985346467878784</v>
      </c>
    </row>
    <row r="15" spans="1:16" x14ac:dyDescent="0.2">
      <c r="A15" s="201">
        <v>2001</v>
      </c>
      <c r="B15" s="201"/>
      <c r="C15" s="162">
        <v>83.828447658524823</v>
      </c>
      <c r="D15" s="162">
        <v>83.60684378621265</v>
      </c>
      <c r="E15" s="162">
        <v>92.944035871603404</v>
      </c>
      <c r="F15" s="162">
        <v>74.956433816289163</v>
      </c>
      <c r="G15" s="162">
        <v>93.966845984593121</v>
      </c>
      <c r="H15" s="162">
        <v>105.95925960505119</v>
      </c>
      <c r="I15" s="162">
        <v>99.992566314360275</v>
      </c>
      <c r="J15" s="162">
        <v>87.894624855441322</v>
      </c>
      <c r="K15" s="162">
        <v>81.472278380595554</v>
      </c>
      <c r="L15" s="162">
        <v>84.852089691708443</v>
      </c>
      <c r="M15" s="162">
        <v>84.152635606261555</v>
      </c>
      <c r="N15" s="162">
        <v>71.083650659683869</v>
      </c>
      <c r="O15" s="200">
        <v>91.662551711973563</v>
      </c>
      <c r="P15" s="162">
        <v>88.940059489999186</v>
      </c>
    </row>
    <row r="16" spans="1:16" x14ac:dyDescent="0.2">
      <c r="A16" s="201">
        <v>2002</v>
      </c>
      <c r="B16" s="201"/>
      <c r="C16" s="162">
        <v>85.565073927499</v>
      </c>
      <c r="D16" s="162">
        <v>82.191454369049893</v>
      </c>
      <c r="E16" s="162">
        <v>89.457710016587001</v>
      </c>
      <c r="F16" s="162">
        <v>67.033437074068203</v>
      </c>
      <c r="G16" s="162">
        <v>89.662960058686224</v>
      </c>
      <c r="H16" s="162">
        <v>108.79126989781717</v>
      </c>
      <c r="I16" s="162">
        <v>108.30439153109008</v>
      </c>
      <c r="J16" s="162">
        <v>92.394456296365377</v>
      </c>
      <c r="K16" s="162">
        <v>84.27400849703703</v>
      </c>
      <c r="L16" s="162">
        <v>88.40632122501556</v>
      </c>
      <c r="M16" s="162">
        <v>88.649208283408569</v>
      </c>
      <c r="N16" s="162">
        <v>73.746802017099384</v>
      </c>
      <c r="O16" s="200">
        <v>93.472751607570331</v>
      </c>
      <c r="P16" s="162">
        <v>90.750324163531801</v>
      </c>
    </row>
    <row r="17" spans="1:16" x14ac:dyDescent="0.2">
      <c r="A17" s="201">
        <v>2003</v>
      </c>
      <c r="B17" s="201"/>
      <c r="C17" s="162">
        <v>88.353653739567449</v>
      </c>
      <c r="D17" s="162">
        <v>85.272030885337728</v>
      </c>
      <c r="E17" s="162">
        <v>87.087931298300077</v>
      </c>
      <c r="F17" s="162">
        <v>62.693909424955692</v>
      </c>
      <c r="G17" s="162">
        <v>87.099967562421483</v>
      </c>
      <c r="H17" s="162">
        <v>107.97456739251106</v>
      </c>
      <c r="I17" s="162">
        <v>111.64159767465047</v>
      </c>
      <c r="J17" s="162">
        <v>94.697006776865095</v>
      </c>
      <c r="K17" s="162">
        <v>88.316628137007655</v>
      </c>
      <c r="L17" s="162">
        <v>90.113598533250467</v>
      </c>
      <c r="M17" s="162">
        <v>92.790395141444904</v>
      </c>
      <c r="N17" s="162">
        <v>79.854078747562312</v>
      </c>
      <c r="O17" s="200">
        <v>96.149200377075971</v>
      </c>
      <c r="P17" s="162">
        <v>93.661671410219171</v>
      </c>
    </row>
    <row r="18" spans="1:16" x14ac:dyDescent="0.2">
      <c r="A18" s="201">
        <v>2004</v>
      </c>
      <c r="B18" s="201"/>
      <c r="C18" s="162">
        <v>90.355403059634199</v>
      </c>
      <c r="D18" s="162">
        <v>89.104447688065122</v>
      </c>
      <c r="E18" s="162">
        <v>89.411082274002339</v>
      </c>
      <c r="F18" s="162">
        <v>64.125845039863265</v>
      </c>
      <c r="G18" s="162">
        <v>89.656781438200312</v>
      </c>
      <c r="H18" s="162">
        <v>109.86660750855924</v>
      </c>
      <c r="I18" s="162">
        <v>114.09938451579914</v>
      </c>
      <c r="J18" s="162">
        <v>97.53519721474197</v>
      </c>
      <c r="K18" s="162">
        <v>90.139188510848669</v>
      </c>
      <c r="L18" s="162">
        <v>92.559235280395995</v>
      </c>
      <c r="M18" s="162">
        <v>93.267829062915155</v>
      </c>
      <c r="N18" s="162">
        <v>82.001509390704882</v>
      </c>
      <c r="O18" s="200">
        <v>97.696692847752573</v>
      </c>
      <c r="P18" s="162">
        <v>95.486021800329354</v>
      </c>
    </row>
    <row r="19" spans="1:16" x14ac:dyDescent="0.2">
      <c r="A19" s="201">
        <v>2005</v>
      </c>
      <c r="B19" s="201"/>
      <c r="C19" s="162">
        <v>91.756283039877388</v>
      </c>
      <c r="D19" s="162">
        <v>88.06317334632709</v>
      </c>
      <c r="E19" s="162">
        <v>93.107847975289218</v>
      </c>
      <c r="F19" s="162">
        <v>66.784652649639554</v>
      </c>
      <c r="G19" s="162">
        <v>94.212325728404949</v>
      </c>
      <c r="H19" s="162">
        <v>108.71990341077938</v>
      </c>
      <c r="I19" s="162">
        <v>117.18613754186151</v>
      </c>
      <c r="J19" s="162">
        <v>96.203217393348496</v>
      </c>
      <c r="K19" s="162">
        <v>91.289782847635578</v>
      </c>
      <c r="L19" s="162">
        <v>93.236290631876543</v>
      </c>
      <c r="M19" s="162">
        <v>91.012762046373624</v>
      </c>
      <c r="N19" s="162">
        <v>84.918971167725118</v>
      </c>
      <c r="O19" s="200">
        <v>98.120148828775726</v>
      </c>
      <c r="P19" s="162">
        <v>96.474992910896077</v>
      </c>
    </row>
    <row r="20" spans="1:16" x14ac:dyDescent="0.2">
      <c r="A20" s="201">
        <v>2006</v>
      </c>
      <c r="B20" s="201"/>
      <c r="C20" s="162">
        <v>94.788854358307788</v>
      </c>
      <c r="D20" s="162">
        <v>91.381821452417498</v>
      </c>
      <c r="E20" s="162">
        <v>96.753061054578779</v>
      </c>
      <c r="F20" s="162">
        <v>78.720259794168228</v>
      </c>
      <c r="G20" s="162">
        <v>96.357020847624085</v>
      </c>
      <c r="H20" s="162">
        <v>110.41450931666401</v>
      </c>
      <c r="I20" s="162">
        <v>117.46012204422689</v>
      </c>
      <c r="J20" s="162">
        <v>102.97138385706113</v>
      </c>
      <c r="K20" s="162">
        <v>93.864441720241757</v>
      </c>
      <c r="L20" s="162">
        <v>95.563519919042022</v>
      </c>
      <c r="M20" s="162">
        <v>88.31020247666585</v>
      </c>
      <c r="N20" s="162">
        <v>90.015360671916767</v>
      </c>
      <c r="O20" s="200">
        <v>99.521648449637752</v>
      </c>
      <c r="P20" s="162">
        <v>99.218895884979389</v>
      </c>
    </row>
    <row r="21" spans="1:16" x14ac:dyDescent="0.2">
      <c r="A21" s="201">
        <v>2007</v>
      </c>
      <c r="B21" s="201"/>
      <c r="C21" s="162">
        <v>95.255315004905384</v>
      </c>
      <c r="D21" s="162">
        <v>91.498251149989045</v>
      </c>
      <c r="E21" s="162">
        <v>93.985723252222243</v>
      </c>
      <c r="F21" s="162">
        <v>80.544668421909094</v>
      </c>
      <c r="G21" s="162">
        <v>93.006812111931282</v>
      </c>
      <c r="H21" s="162">
        <v>105.65697870206499</v>
      </c>
      <c r="I21" s="162">
        <v>113.99567811898542</v>
      </c>
      <c r="J21" s="162">
        <v>103.98834580201961</v>
      </c>
      <c r="K21" s="162">
        <v>95.005641809071093</v>
      </c>
      <c r="L21" s="162">
        <v>97.533319141009031</v>
      </c>
      <c r="M21" s="162">
        <v>92.268561026809991</v>
      </c>
      <c r="N21" s="162">
        <v>91.711283719409209</v>
      </c>
      <c r="O21" s="200">
        <v>98.648137507946473</v>
      </c>
      <c r="P21" s="162">
        <v>98.995514027341684</v>
      </c>
    </row>
    <row r="22" spans="1:16" x14ac:dyDescent="0.2">
      <c r="A22" s="201">
        <v>2008</v>
      </c>
      <c r="B22" s="201"/>
      <c r="C22" s="162">
        <v>95.869131505677515</v>
      </c>
      <c r="D22" s="162">
        <v>93.442396535908557</v>
      </c>
      <c r="E22" s="162">
        <v>94.260232723527807</v>
      </c>
      <c r="F22" s="162">
        <v>79.637861396761735</v>
      </c>
      <c r="G22" s="162">
        <v>94.289708030415653</v>
      </c>
      <c r="H22" s="162">
        <v>110.75036806596971</v>
      </c>
      <c r="I22" s="162">
        <v>101.46015037424009</v>
      </c>
      <c r="J22" s="162">
        <v>102.26061069089681</v>
      </c>
      <c r="K22" s="162">
        <v>95.881372614652847</v>
      </c>
      <c r="L22" s="162">
        <v>95.845618646785482</v>
      </c>
      <c r="M22" s="162">
        <v>92.076630777082727</v>
      </c>
      <c r="N22" s="162">
        <v>94.432578467825977</v>
      </c>
      <c r="O22" s="200">
        <v>98.890223682647246</v>
      </c>
      <c r="P22" s="162">
        <v>99.003410325012055</v>
      </c>
    </row>
    <row r="23" spans="1:16" x14ac:dyDescent="0.2">
      <c r="A23" s="201">
        <v>2009</v>
      </c>
      <c r="B23" s="201"/>
      <c r="C23" s="162">
        <v>93.588370371954213</v>
      </c>
      <c r="D23" s="162">
        <v>89.849887922781534</v>
      </c>
      <c r="E23" s="162">
        <v>88.856896673156626</v>
      </c>
      <c r="F23" s="162">
        <v>82.860958648546514</v>
      </c>
      <c r="G23" s="162">
        <v>85.265950219484239</v>
      </c>
      <c r="H23" s="162">
        <v>105.74806025919737</v>
      </c>
      <c r="I23" s="162">
        <v>104.53841117934593</v>
      </c>
      <c r="J23" s="162">
        <v>87.242246703412945</v>
      </c>
      <c r="K23" s="162">
        <v>95.382050779557929</v>
      </c>
      <c r="L23" s="162">
        <v>92.212182803457836</v>
      </c>
      <c r="M23" s="162">
        <v>90.632251766687403</v>
      </c>
      <c r="N23" s="162">
        <v>93.73772587912697</v>
      </c>
      <c r="O23" s="200">
        <v>100.52707506803824</v>
      </c>
      <c r="P23" s="162">
        <v>96.112371033182967</v>
      </c>
    </row>
    <row r="24" spans="1:16" x14ac:dyDescent="0.2">
      <c r="A24" s="201">
        <v>2010</v>
      </c>
      <c r="B24" s="201"/>
      <c r="C24" s="162">
        <v>94.466580437832349</v>
      </c>
      <c r="D24" s="162">
        <v>88.641516653463128</v>
      </c>
      <c r="E24" s="162">
        <v>91.686631670158377</v>
      </c>
      <c r="F24" s="162">
        <v>81.897773780113852</v>
      </c>
      <c r="G24" s="162">
        <v>89.8226833999245</v>
      </c>
      <c r="H24" s="162">
        <v>107.66206973648231</v>
      </c>
      <c r="I24" s="162">
        <v>101.61930332574563</v>
      </c>
      <c r="J24" s="162">
        <v>93.101363278210158</v>
      </c>
      <c r="K24" s="162">
        <v>95.401292487653365</v>
      </c>
      <c r="L24" s="162">
        <v>94.613509010777506</v>
      </c>
      <c r="M24" s="162">
        <v>89.868262749725361</v>
      </c>
      <c r="N24" s="162">
        <v>92.865603069809708</v>
      </c>
      <c r="O24" s="200">
        <v>100.49831113981863</v>
      </c>
      <c r="P24" s="162">
        <v>96.45565290039778</v>
      </c>
    </row>
    <row r="25" spans="1:16" x14ac:dyDescent="0.2">
      <c r="A25" s="201">
        <v>2011</v>
      </c>
      <c r="B25" s="201"/>
      <c r="C25" s="162">
        <v>95.275351575700341</v>
      </c>
      <c r="D25" s="162">
        <v>98.356142538606761</v>
      </c>
      <c r="E25" s="162">
        <v>93.53833622315436</v>
      </c>
      <c r="F25" s="162">
        <v>87.964108008077361</v>
      </c>
      <c r="G25" s="162">
        <v>91.468861484405053</v>
      </c>
      <c r="H25" s="162">
        <v>104.28585877642089</v>
      </c>
      <c r="I25" s="162">
        <v>102.18090956981408</v>
      </c>
      <c r="J25" s="162">
        <v>96.759108869332678</v>
      </c>
      <c r="K25" s="162">
        <v>95.592666725191521</v>
      </c>
      <c r="L25" s="162">
        <v>94.977890982671695</v>
      </c>
      <c r="M25" s="162">
        <v>91.439400547332212</v>
      </c>
      <c r="N25" s="162">
        <v>93.361380986219388</v>
      </c>
      <c r="O25" s="200">
        <v>99.839421794689457</v>
      </c>
      <c r="P25" s="162">
        <v>96.589457162632854</v>
      </c>
    </row>
    <row r="26" spans="1:16" x14ac:dyDescent="0.2">
      <c r="A26" s="201">
        <v>2012</v>
      </c>
      <c r="B26" s="201"/>
      <c r="C26" s="162">
        <v>95.506022209407433</v>
      </c>
      <c r="D26" s="162">
        <v>84.252921288483719</v>
      </c>
      <c r="E26" s="162">
        <v>94.960986503247</v>
      </c>
      <c r="F26" s="162">
        <v>95.16470024935964</v>
      </c>
      <c r="G26" s="162">
        <v>92.802874857854093</v>
      </c>
      <c r="H26" s="162">
        <v>102.61948976685261</v>
      </c>
      <c r="I26" s="162">
        <v>96.620869626902703</v>
      </c>
      <c r="J26" s="162">
        <v>88.594235752161509</v>
      </c>
      <c r="K26" s="162">
        <v>96.433534977416116</v>
      </c>
      <c r="L26" s="162">
        <v>95.364120698542351</v>
      </c>
      <c r="M26" s="162">
        <v>87.598934816771063</v>
      </c>
      <c r="N26" s="162">
        <v>95.827758707601888</v>
      </c>
      <c r="O26" s="200">
        <v>100.58481753535186</v>
      </c>
      <c r="P26" s="162">
        <v>96.573670831667044</v>
      </c>
    </row>
    <row r="27" spans="1:16" x14ac:dyDescent="0.2">
      <c r="A27" s="201">
        <v>2013</v>
      </c>
      <c r="B27" s="201"/>
      <c r="C27" s="162">
        <v>97.505500496247052</v>
      </c>
      <c r="D27" s="162">
        <v>91.954094583511136</v>
      </c>
      <c r="E27" s="162">
        <v>96.921068245404498</v>
      </c>
      <c r="F27" s="162">
        <v>96.178967044768953</v>
      </c>
      <c r="G27" s="162">
        <v>94.804362139688351</v>
      </c>
      <c r="H27" s="162">
        <v>107.01208534849003</v>
      </c>
      <c r="I27" s="162">
        <v>95.979576021204466</v>
      </c>
      <c r="J27" s="162">
        <v>93.976425962430056</v>
      </c>
      <c r="K27" s="162">
        <v>98.05274509865481</v>
      </c>
      <c r="L27" s="162">
        <v>96.9660280205795</v>
      </c>
      <c r="M27" s="162">
        <v>91.604128297917384</v>
      </c>
      <c r="N27" s="162">
        <v>98.444531565803715</v>
      </c>
      <c r="O27" s="200">
        <v>100.2904460597907</v>
      </c>
      <c r="P27" s="162">
        <v>98.334563538925863</v>
      </c>
    </row>
    <row r="28" spans="1:16" x14ac:dyDescent="0.2">
      <c r="A28" s="201">
        <v>2014</v>
      </c>
      <c r="B28" s="201"/>
      <c r="C28" s="162">
        <v>99.388775136989224</v>
      </c>
      <c r="D28" s="162">
        <v>101.37777795571679</v>
      </c>
      <c r="E28" s="162">
        <v>100.78674693369008</v>
      </c>
      <c r="F28" s="162">
        <v>108.1894332236605</v>
      </c>
      <c r="G28" s="162">
        <v>100.67018300971725</v>
      </c>
      <c r="H28" s="162">
        <v>99.718181673669733</v>
      </c>
      <c r="I28" s="162">
        <v>94.935184878667641</v>
      </c>
      <c r="J28" s="162">
        <v>94.187074144264642</v>
      </c>
      <c r="K28" s="162">
        <v>99.475565761118986</v>
      </c>
      <c r="L28" s="162">
        <v>98.679153856889201</v>
      </c>
      <c r="M28" s="162">
        <v>96.680225477722828</v>
      </c>
      <c r="N28" s="162">
        <v>100.13075837631141</v>
      </c>
      <c r="O28" s="200">
        <v>100.06109632845306</v>
      </c>
      <c r="P28" s="162">
        <v>99.860851374643389</v>
      </c>
    </row>
    <row r="29" spans="1:16" x14ac:dyDescent="0.2">
      <c r="A29" s="201">
        <v>2015</v>
      </c>
      <c r="B29" s="201"/>
      <c r="C29" s="162">
        <v>100.00000000000001</v>
      </c>
      <c r="D29" s="162">
        <v>100</v>
      </c>
      <c r="E29" s="162">
        <v>100</v>
      </c>
      <c r="F29" s="162">
        <v>100</v>
      </c>
      <c r="G29" s="162">
        <v>100</v>
      </c>
      <c r="H29" s="162">
        <v>100</v>
      </c>
      <c r="I29" s="162">
        <v>100</v>
      </c>
      <c r="J29" s="162">
        <v>100.00000000000001</v>
      </c>
      <c r="K29" s="162">
        <v>99.999999999999986</v>
      </c>
      <c r="L29" s="162">
        <v>100</v>
      </c>
      <c r="M29" s="162">
        <v>99.999999999999986</v>
      </c>
      <c r="N29" s="162">
        <v>99.999999999999986</v>
      </c>
      <c r="O29" s="200">
        <v>100.00000000000001</v>
      </c>
      <c r="P29" s="162">
        <v>100</v>
      </c>
    </row>
    <row r="30" spans="1:16" x14ac:dyDescent="0.2">
      <c r="A30" s="201">
        <v>2016</v>
      </c>
      <c r="B30" s="201"/>
      <c r="C30" s="162">
        <v>100.42319034798663</v>
      </c>
      <c r="D30" s="162">
        <v>101.52581208041609</v>
      </c>
      <c r="E30" s="162">
        <v>94.620661144251869</v>
      </c>
      <c r="F30" s="162">
        <v>88.732568165291099</v>
      </c>
      <c r="G30" s="162">
        <v>93.963161051531216</v>
      </c>
      <c r="H30" s="162">
        <v>94.970612025123529</v>
      </c>
      <c r="I30" s="162">
        <v>107.61346013553155</v>
      </c>
      <c r="J30" s="162">
        <v>101.63315742273292</v>
      </c>
      <c r="K30" s="162">
        <v>101.63094564234575</v>
      </c>
      <c r="L30" s="162">
        <v>102.00885825401846</v>
      </c>
      <c r="M30" s="162">
        <v>99.525727963382792</v>
      </c>
      <c r="N30" s="162">
        <v>102.93091903764495</v>
      </c>
      <c r="O30" s="200">
        <v>100.63138938219575</v>
      </c>
      <c r="P30" s="162">
        <v>99.834181682560015</v>
      </c>
    </row>
    <row r="31" spans="1:16" x14ac:dyDescent="0.2">
      <c r="A31" s="201">
        <v>2017</v>
      </c>
      <c r="B31" s="201"/>
      <c r="C31" s="162">
        <v>101.83568046173272</v>
      </c>
      <c r="D31" s="162">
        <v>106.23870433569883</v>
      </c>
      <c r="E31" s="162">
        <v>96.51317375380593</v>
      </c>
      <c r="F31" s="162">
        <v>94.221605141428796</v>
      </c>
      <c r="G31" s="162">
        <v>95.484526740328661</v>
      </c>
      <c r="H31" s="162">
        <v>97.383657855082035</v>
      </c>
      <c r="I31" s="162">
        <v>105.89260410510941</v>
      </c>
      <c r="J31" s="162">
        <v>106.09966583632887</v>
      </c>
      <c r="K31" s="162">
        <v>102.64244476509661</v>
      </c>
      <c r="L31" s="162">
        <v>103.30226369032478</v>
      </c>
      <c r="M31" s="162">
        <v>101.70184328403407</v>
      </c>
      <c r="N31" s="162">
        <v>103.44233316958008</v>
      </c>
      <c r="O31" s="200">
        <v>101.69019617678433</v>
      </c>
      <c r="P31" s="162">
        <v>100.84100862567399</v>
      </c>
    </row>
    <row r="32" spans="1:16" ht="15" customHeight="1" x14ac:dyDescent="0.2">
      <c r="C32" s="89"/>
      <c r="D32" s="89"/>
      <c r="E32" s="89"/>
      <c r="F32" s="89"/>
      <c r="G32" s="89"/>
      <c r="O32" s="213"/>
    </row>
    <row r="33" spans="1:16" ht="12.75" customHeight="1" x14ac:dyDescent="0.2">
      <c r="A33" s="93" t="s">
        <v>18</v>
      </c>
      <c r="B33" s="93"/>
      <c r="C33" s="89"/>
      <c r="D33" s="89"/>
      <c r="E33" s="89"/>
      <c r="F33" s="89"/>
      <c r="G33" s="89"/>
      <c r="O33" s="213"/>
    </row>
    <row r="34" spans="1:16" ht="26.25" customHeight="1" x14ac:dyDescent="0.2">
      <c r="A34" s="201">
        <v>1998</v>
      </c>
      <c r="B34" s="201" t="s">
        <v>3</v>
      </c>
      <c r="C34" s="162">
        <v>78.495419765959227</v>
      </c>
      <c r="D34" s="162">
        <v>76.13653591919973</v>
      </c>
      <c r="E34" s="162">
        <v>95.430307281309851</v>
      </c>
      <c r="F34" s="162">
        <v>75.551362916059546</v>
      </c>
      <c r="G34" s="162">
        <v>99.669107077224211</v>
      </c>
      <c r="H34" s="162">
        <v>106.30692316169061</v>
      </c>
      <c r="I34" s="162">
        <v>75.820736756601789</v>
      </c>
      <c r="J34" s="162">
        <v>91.590095134448134</v>
      </c>
      <c r="K34" s="162">
        <v>73.505193518924159</v>
      </c>
      <c r="L34" s="162">
        <v>78.200138206442517</v>
      </c>
      <c r="M34" s="162">
        <v>66.689144892883348</v>
      </c>
      <c r="N34" s="162">
        <v>62.668873267420892</v>
      </c>
      <c r="O34" s="200">
        <v>87.784127730755799</v>
      </c>
      <c r="P34" s="162">
        <v>83.112245745541216</v>
      </c>
    </row>
    <row r="35" spans="1:16" ht="12.75" customHeight="1" x14ac:dyDescent="0.2">
      <c r="A35" s="201"/>
      <c r="B35" s="201" t="s">
        <v>4</v>
      </c>
      <c r="C35" s="162">
        <v>78.512833713124877</v>
      </c>
      <c r="D35" s="162">
        <v>77.394771338775683</v>
      </c>
      <c r="E35" s="162">
        <v>95.403328360769436</v>
      </c>
      <c r="F35" s="162">
        <v>77.752323730681425</v>
      </c>
      <c r="G35" s="162">
        <v>99.424882959366229</v>
      </c>
      <c r="H35" s="162">
        <v>106.96771321053234</v>
      </c>
      <c r="I35" s="162">
        <v>73.661825679719072</v>
      </c>
      <c r="J35" s="162">
        <v>90.852698496058153</v>
      </c>
      <c r="K35" s="162">
        <v>73.560809794064184</v>
      </c>
      <c r="L35" s="162">
        <v>79.477645228778769</v>
      </c>
      <c r="M35" s="162">
        <v>68.051221503503555</v>
      </c>
      <c r="N35" s="162">
        <v>62.614582968107975</v>
      </c>
      <c r="O35" s="200">
        <v>86.494354925158262</v>
      </c>
      <c r="P35" s="162">
        <v>83.156349776063635</v>
      </c>
    </row>
    <row r="36" spans="1:16" ht="12.75" customHeight="1" x14ac:dyDescent="0.2">
      <c r="A36" s="201"/>
      <c r="B36" s="201" t="s">
        <v>1</v>
      </c>
      <c r="C36" s="162">
        <v>78.034458242400433</v>
      </c>
      <c r="D36" s="162">
        <v>77.650522982081313</v>
      </c>
      <c r="E36" s="162">
        <v>92.545230474922164</v>
      </c>
      <c r="F36" s="162">
        <v>72.697716574712828</v>
      </c>
      <c r="G36" s="162">
        <v>95.894215987544897</v>
      </c>
      <c r="H36" s="162">
        <v>107.06506394880134</v>
      </c>
      <c r="I36" s="162">
        <v>77.466837086092923</v>
      </c>
      <c r="J36" s="162">
        <v>92.762156527247171</v>
      </c>
      <c r="K36" s="162">
        <v>73.52505562175034</v>
      </c>
      <c r="L36" s="162">
        <v>79.243928784807906</v>
      </c>
      <c r="M36" s="162">
        <v>66.600040447453296</v>
      </c>
      <c r="N36" s="162">
        <v>62.26774933437185</v>
      </c>
      <c r="O36" s="200">
        <v>87.765763456951007</v>
      </c>
      <c r="P36" s="162">
        <v>82.670523942247357</v>
      </c>
    </row>
    <row r="37" spans="1:16" ht="12.75" customHeight="1" x14ac:dyDescent="0.2">
      <c r="A37" s="201"/>
      <c r="B37" s="201" t="s">
        <v>2</v>
      </c>
      <c r="C37" s="162">
        <v>78.015419224622889</v>
      </c>
      <c r="D37" s="162">
        <v>78.400097942371943</v>
      </c>
      <c r="E37" s="162">
        <v>92.222103022968525</v>
      </c>
      <c r="F37" s="162">
        <v>75.077084150358843</v>
      </c>
      <c r="G37" s="162">
        <v>94.248939612416393</v>
      </c>
      <c r="H37" s="162">
        <v>110.08404730016835</v>
      </c>
      <c r="I37" s="162">
        <v>82.471251124237739</v>
      </c>
      <c r="J37" s="162">
        <v>91.218534698274738</v>
      </c>
      <c r="K37" s="162">
        <v>73.679211523931428</v>
      </c>
      <c r="L37" s="162">
        <v>79.551792235404747</v>
      </c>
      <c r="M37" s="162">
        <v>66.882555740803269</v>
      </c>
      <c r="N37" s="162">
        <v>61.926653703245627</v>
      </c>
      <c r="O37" s="200">
        <v>88.51911429024608</v>
      </c>
      <c r="P37" s="162">
        <v>82.671201623436033</v>
      </c>
    </row>
    <row r="38" spans="1:16" ht="26.25" customHeight="1" x14ac:dyDescent="0.2">
      <c r="A38" s="201">
        <v>1999</v>
      </c>
      <c r="B38" s="201" t="s">
        <v>3</v>
      </c>
      <c r="C38" s="162">
        <v>78.269951161500302</v>
      </c>
      <c r="D38" s="162">
        <v>79.580675799549923</v>
      </c>
      <c r="E38" s="162">
        <v>92.566359151100471</v>
      </c>
      <c r="F38" s="162">
        <v>71.189736420501575</v>
      </c>
      <c r="G38" s="162">
        <v>95.234394658612985</v>
      </c>
      <c r="H38" s="162">
        <v>108.47717977362773</v>
      </c>
      <c r="I38" s="162">
        <v>85.278768519977135</v>
      </c>
      <c r="J38" s="162">
        <v>84.995103238907149</v>
      </c>
      <c r="K38" s="162">
        <v>74.348664665605895</v>
      </c>
      <c r="L38" s="162">
        <v>79.885244138307755</v>
      </c>
      <c r="M38" s="162">
        <v>68.562089544205321</v>
      </c>
      <c r="N38" s="162">
        <v>62.913786114536634</v>
      </c>
      <c r="O38" s="200">
        <v>88.421257210349523</v>
      </c>
      <c r="P38" s="162">
        <v>82.96184983466776</v>
      </c>
    </row>
    <row r="39" spans="1:16" ht="12.75" customHeight="1" x14ac:dyDescent="0.2">
      <c r="A39" s="201"/>
      <c r="B39" s="201" t="s">
        <v>4</v>
      </c>
      <c r="C39" s="162">
        <v>78.28562754137333</v>
      </c>
      <c r="D39" s="162">
        <v>79.628842946902637</v>
      </c>
      <c r="E39" s="162">
        <v>90.468403822415794</v>
      </c>
      <c r="F39" s="162">
        <v>67.538679772998307</v>
      </c>
      <c r="G39" s="162">
        <v>92.904670734286825</v>
      </c>
      <c r="H39" s="162">
        <v>107.73261319672156</v>
      </c>
      <c r="I39" s="162">
        <v>86.256110394437115</v>
      </c>
      <c r="J39" s="162">
        <v>87.452550271568555</v>
      </c>
      <c r="K39" s="162">
        <v>74.748282802751959</v>
      </c>
      <c r="L39" s="162">
        <v>78.479968998773018</v>
      </c>
      <c r="M39" s="162">
        <v>68.478066237998675</v>
      </c>
      <c r="N39" s="162">
        <v>64.340019211479216</v>
      </c>
      <c r="O39" s="200">
        <v>88.732478572705134</v>
      </c>
      <c r="P39" s="162">
        <v>82.999407080638761</v>
      </c>
    </row>
    <row r="40" spans="1:16" ht="12.75" customHeight="1" x14ac:dyDescent="0.2">
      <c r="A40" s="201"/>
      <c r="B40" s="201" t="s">
        <v>1</v>
      </c>
      <c r="C40" s="162">
        <v>79.291102678969608</v>
      </c>
      <c r="D40" s="162">
        <v>81.315309359694041</v>
      </c>
      <c r="E40" s="162">
        <v>91.185332032866157</v>
      </c>
      <c r="F40" s="162">
        <v>67.111339266727029</v>
      </c>
      <c r="G40" s="162">
        <v>92.824261388762125</v>
      </c>
      <c r="H40" s="162">
        <v>107.95721227742632</v>
      </c>
      <c r="I40" s="162">
        <v>97.795958404939796</v>
      </c>
      <c r="J40" s="162">
        <v>90.11130426730891</v>
      </c>
      <c r="K40" s="162">
        <v>75.698533819467286</v>
      </c>
      <c r="L40" s="162">
        <v>80.50290225856827</v>
      </c>
      <c r="M40" s="162">
        <v>69.377718151772783</v>
      </c>
      <c r="N40" s="162">
        <v>65.045905307949766</v>
      </c>
      <c r="O40" s="200">
        <v>89.285419033880615</v>
      </c>
      <c r="P40" s="162">
        <v>84.102775291412897</v>
      </c>
    </row>
    <row r="41" spans="1:16" ht="12.75" customHeight="1" x14ac:dyDescent="0.2">
      <c r="A41" s="201"/>
      <c r="B41" s="201" t="s">
        <v>2</v>
      </c>
      <c r="C41" s="162">
        <v>80.432623537384913</v>
      </c>
      <c r="D41" s="162">
        <v>82.725528489403786</v>
      </c>
      <c r="E41" s="162">
        <v>92.32319292260641</v>
      </c>
      <c r="F41" s="162">
        <v>67.73708692661242</v>
      </c>
      <c r="G41" s="162">
        <v>94.072897069990347</v>
      </c>
      <c r="H41" s="162">
        <v>110.86468586278714</v>
      </c>
      <c r="I41" s="162">
        <v>96.536208148978261</v>
      </c>
      <c r="J41" s="162">
        <v>92.249491127095254</v>
      </c>
      <c r="K41" s="162">
        <v>76.761789014279643</v>
      </c>
      <c r="L41" s="162">
        <v>81.642985509608977</v>
      </c>
      <c r="M41" s="162">
        <v>70.947018668428584</v>
      </c>
      <c r="N41" s="162">
        <v>66.840551493770832</v>
      </c>
      <c r="O41" s="200">
        <v>88.877106006971545</v>
      </c>
      <c r="P41" s="162">
        <v>85.351490018295252</v>
      </c>
    </row>
    <row r="42" spans="1:16" ht="26.25" customHeight="1" x14ac:dyDescent="0.2">
      <c r="A42" s="201">
        <v>2000</v>
      </c>
      <c r="B42" s="201" t="s">
        <v>3</v>
      </c>
      <c r="C42" s="162">
        <v>81.446169837576605</v>
      </c>
      <c r="D42" s="162">
        <v>84.113525829003649</v>
      </c>
      <c r="E42" s="162">
        <v>92.831684804142256</v>
      </c>
      <c r="F42" s="162">
        <v>69.441286871884657</v>
      </c>
      <c r="G42" s="162">
        <v>95.694919380502895</v>
      </c>
      <c r="H42" s="162">
        <v>106.73430018848387</v>
      </c>
      <c r="I42" s="162">
        <v>89.661014979469243</v>
      </c>
      <c r="J42" s="162">
        <v>103.16579154527864</v>
      </c>
      <c r="K42" s="162">
        <v>77.155515360717686</v>
      </c>
      <c r="L42" s="162">
        <v>80.628436395732749</v>
      </c>
      <c r="M42" s="162">
        <v>74.136869881112432</v>
      </c>
      <c r="N42" s="162">
        <v>66.89684333401415</v>
      </c>
      <c r="O42" s="200">
        <v>89.547214103598407</v>
      </c>
      <c r="P42" s="162">
        <v>86.465454108292249</v>
      </c>
    </row>
    <row r="43" spans="1:16" ht="12.75" customHeight="1" x14ac:dyDescent="0.2">
      <c r="A43" s="201"/>
      <c r="B43" s="201" t="s">
        <v>4</v>
      </c>
      <c r="C43" s="162">
        <v>81.609207898884961</v>
      </c>
      <c r="D43" s="162">
        <v>86.888317038501143</v>
      </c>
      <c r="E43" s="162">
        <v>94.58978562837224</v>
      </c>
      <c r="F43" s="162">
        <v>72.02745476654141</v>
      </c>
      <c r="G43" s="162">
        <v>97.321580017259052</v>
      </c>
      <c r="H43" s="162">
        <v>108.02079706405634</v>
      </c>
      <c r="I43" s="162">
        <v>92.533844209012798</v>
      </c>
      <c r="J43" s="162">
        <v>92.934740710752308</v>
      </c>
      <c r="K43" s="162">
        <v>77.631664070369183</v>
      </c>
      <c r="L43" s="162">
        <v>79.578809834317113</v>
      </c>
      <c r="M43" s="162">
        <v>78.321587754014729</v>
      </c>
      <c r="N43" s="162">
        <v>67.236604046509058</v>
      </c>
      <c r="O43" s="200">
        <v>89.668727700745094</v>
      </c>
      <c r="P43" s="162">
        <v>86.67708517052472</v>
      </c>
    </row>
    <row r="44" spans="1:16" ht="12.75" customHeight="1" x14ac:dyDescent="0.2">
      <c r="A44" s="201"/>
      <c r="B44" s="201" t="s">
        <v>1</v>
      </c>
      <c r="C44" s="162">
        <v>82.365481272566598</v>
      </c>
      <c r="D44" s="162">
        <v>86.79397149309456</v>
      </c>
      <c r="E44" s="162">
        <v>94.727144107588003</v>
      </c>
      <c r="F44" s="162">
        <v>73.601087085825469</v>
      </c>
      <c r="G44" s="162">
        <v>97.779123942646251</v>
      </c>
      <c r="H44" s="162">
        <v>106.85282610015369</v>
      </c>
      <c r="I44" s="162">
        <v>88.717441308959721</v>
      </c>
      <c r="J44" s="162">
        <v>94.36048938616355</v>
      </c>
      <c r="K44" s="162">
        <v>78.510670121060954</v>
      </c>
      <c r="L44" s="162">
        <v>79.788853594310112</v>
      </c>
      <c r="M44" s="162">
        <v>79.036141528178575</v>
      </c>
      <c r="N44" s="162">
        <v>69.308432249104428</v>
      </c>
      <c r="O44" s="200">
        <v>89.287898648267358</v>
      </c>
      <c r="P44" s="162">
        <v>87.474880206883725</v>
      </c>
    </row>
    <row r="45" spans="1:16" ht="12.75" customHeight="1" x14ac:dyDescent="0.2">
      <c r="A45" s="201"/>
      <c r="B45" s="201" t="s">
        <v>2</v>
      </c>
      <c r="C45" s="162">
        <v>82.441854593117597</v>
      </c>
      <c r="D45" s="162">
        <v>86.322449775895265</v>
      </c>
      <c r="E45" s="162">
        <v>95.612521636875897</v>
      </c>
      <c r="F45" s="162">
        <v>75.496789553038212</v>
      </c>
      <c r="G45" s="162">
        <v>98.832901805367641</v>
      </c>
      <c r="H45" s="162">
        <v>103.76756913329146</v>
      </c>
      <c r="I45" s="162">
        <v>91.572399775225435</v>
      </c>
      <c r="J45" s="162">
        <v>93.317407649103913</v>
      </c>
      <c r="K45" s="162">
        <v>78.486145585833867</v>
      </c>
      <c r="L45" s="162">
        <v>79.131214648427701</v>
      </c>
      <c r="M45" s="162">
        <v>81.119086152549215</v>
      </c>
      <c r="N45" s="162">
        <v>68.530223247678563</v>
      </c>
      <c r="O45" s="200">
        <v>89.909465049503495</v>
      </c>
      <c r="P45" s="162">
        <v>87.550544436010611</v>
      </c>
    </row>
    <row r="46" spans="1:16" ht="26.25" customHeight="1" x14ac:dyDescent="0.2">
      <c r="A46" s="201">
        <v>2001</v>
      </c>
      <c r="B46" s="201" t="s">
        <v>3</v>
      </c>
      <c r="C46" s="162">
        <v>83.442976807995748</v>
      </c>
      <c r="D46" s="162">
        <v>85.240536208887121</v>
      </c>
      <c r="E46" s="162">
        <v>94.695360390901428</v>
      </c>
      <c r="F46" s="162">
        <v>74.79888510043294</v>
      </c>
      <c r="G46" s="162">
        <v>97.315802560308001</v>
      </c>
      <c r="H46" s="162">
        <v>105.6614212076598</v>
      </c>
      <c r="I46" s="162">
        <v>92.355815719734949</v>
      </c>
      <c r="J46" s="162">
        <v>93.19348361240273</v>
      </c>
      <c r="K46" s="162">
        <v>80.09173487272156</v>
      </c>
      <c r="L46" s="162">
        <v>81.872892152024008</v>
      </c>
      <c r="M46" s="162">
        <v>82.574854433960638</v>
      </c>
      <c r="N46" s="162">
        <v>70.435674469220643</v>
      </c>
      <c r="O46" s="200">
        <v>90.403925409996816</v>
      </c>
      <c r="P46" s="162">
        <v>88.608191145158216</v>
      </c>
    </row>
    <row r="47" spans="1:16" ht="12.75" customHeight="1" x14ac:dyDescent="0.2">
      <c r="A47" s="201"/>
      <c r="B47" s="201" t="s">
        <v>4</v>
      </c>
      <c r="C47" s="162">
        <v>83.252068803140844</v>
      </c>
      <c r="D47" s="162">
        <v>83.944178737358911</v>
      </c>
      <c r="E47" s="162">
        <v>93.91317604524852</v>
      </c>
      <c r="F47" s="162">
        <v>74.734753984728911</v>
      </c>
      <c r="G47" s="162">
        <v>95.193714016496827</v>
      </c>
      <c r="H47" s="162">
        <v>106.08614924770818</v>
      </c>
      <c r="I47" s="162">
        <v>101.67594097999164</v>
      </c>
      <c r="J47" s="162">
        <v>89.276359986421525</v>
      </c>
      <c r="K47" s="162">
        <v>80.354516781521653</v>
      </c>
      <c r="L47" s="162">
        <v>83.417731899393118</v>
      </c>
      <c r="M47" s="162">
        <v>81.267260836759718</v>
      </c>
      <c r="N47" s="162">
        <v>70.683586274696381</v>
      </c>
      <c r="O47" s="200">
        <v>90.507598804708309</v>
      </c>
      <c r="P47" s="162">
        <v>88.399966781598351</v>
      </c>
    </row>
    <row r="48" spans="1:16" ht="12.75" customHeight="1" x14ac:dyDescent="0.2">
      <c r="A48" s="201"/>
      <c r="B48" s="201" t="s">
        <v>1</v>
      </c>
      <c r="C48" s="162">
        <v>83.696449925306553</v>
      </c>
      <c r="D48" s="162">
        <v>82.877878943431938</v>
      </c>
      <c r="E48" s="162">
        <v>92.021647058507256</v>
      </c>
      <c r="F48" s="162">
        <v>75.511299950939232</v>
      </c>
      <c r="G48" s="162">
        <v>91.981350978717174</v>
      </c>
      <c r="H48" s="162">
        <v>107.32220952585739</v>
      </c>
      <c r="I48" s="162">
        <v>103.94786026870604</v>
      </c>
      <c r="J48" s="162">
        <v>83.202793180671861</v>
      </c>
      <c r="K48" s="162">
        <v>81.894370684413303</v>
      </c>
      <c r="L48" s="162">
        <v>85.616415697726438</v>
      </c>
      <c r="M48" s="162">
        <v>84.934191788795403</v>
      </c>
      <c r="N48" s="162">
        <v>70.976193293618365</v>
      </c>
      <c r="O48" s="200">
        <v>92.439635086315548</v>
      </c>
      <c r="P48" s="162">
        <v>88.86392987973197</v>
      </c>
    </row>
    <row r="49" spans="1:16" ht="12.75" customHeight="1" x14ac:dyDescent="0.2">
      <c r="A49" s="201"/>
      <c r="B49" s="201" t="s">
        <v>2</v>
      </c>
      <c r="C49" s="162">
        <v>84.922295097656161</v>
      </c>
      <c r="D49" s="162">
        <v>82.364781255172645</v>
      </c>
      <c r="E49" s="162">
        <v>91.145959991756385</v>
      </c>
      <c r="F49" s="162">
        <v>74.780796229055568</v>
      </c>
      <c r="G49" s="162">
        <v>91.376516382850454</v>
      </c>
      <c r="H49" s="162">
        <v>104.76725843897938</v>
      </c>
      <c r="I49" s="162">
        <v>101.99064828900843</v>
      </c>
      <c r="J49" s="162">
        <v>85.90586264226917</v>
      </c>
      <c r="K49" s="162">
        <v>83.548491183725702</v>
      </c>
      <c r="L49" s="162">
        <v>88.501319017690207</v>
      </c>
      <c r="M49" s="162">
        <v>87.834235365530503</v>
      </c>
      <c r="N49" s="162">
        <v>72.239148601200085</v>
      </c>
      <c r="O49" s="200">
        <v>93.299047546873581</v>
      </c>
      <c r="P49" s="162">
        <v>90.157449035000568</v>
      </c>
    </row>
    <row r="50" spans="1:16" ht="26.25" customHeight="1" x14ac:dyDescent="0.2">
      <c r="A50" s="201">
        <v>2002</v>
      </c>
      <c r="B50" s="201" t="s">
        <v>3</v>
      </c>
      <c r="C50" s="162">
        <v>84.693134541263007</v>
      </c>
      <c r="D50" s="162">
        <v>81.539564602410152</v>
      </c>
      <c r="E50" s="162">
        <v>89.603289649630327</v>
      </c>
      <c r="F50" s="162">
        <v>71.224690735779348</v>
      </c>
      <c r="G50" s="162">
        <v>89.636303782713284</v>
      </c>
      <c r="H50" s="162">
        <v>106.98767832747539</v>
      </c>
      <c r="I50" s="162">
        <v>102.97034564357563</v>
      </c>
      <c r="J50" s="162">
        <v>88.360915969918068</v>
      </c>
      <c r="K50" s="162">
        <v>83.415974970166602</v>
      </c>
      <c r="L50" s="162">
        <v>87.56026270897307</v>
      </c>
      <c r="M50" s="162">
        <v>90.398570545883288</v>
      </c>
      <c r="N50" s="162">
        <v>72.138301338331672</v>
      </c>
      <c r="O50" s="200">
        <v>92.581147866739471</v>
      </c>
      <c r="P50" s="162">
        <v>89.906173997179948</v>
      </c>
    </row>
    <row r="51" spans="1:16" ht="12.75" customHeight="1" x14ac:dyDescent="0.2">
      <c r="A51" s="201"/>
      <c r="B51" s="201" t="s">
        <v>4</v>
      </c>
      <c r="C51" s="162">
        <v>84.891364467124205</v>
      </c>
      <c r="D51" s="162">
        <v>81.340001714816736</v>
      </c>
      <c r="E51" s="162">
        <v>90.119456545438368</v>
      </c>
      <c r="F51" s="162">
        <v>68.68021242529592</v>
      </c>
      <c r="G51" s="162">
        <v>90.291957792802378</v>
      </c>
      <c r="H51" s="162">
        <v>110.38844810385039</v>
      </c>
      <c r="I51" s="162">
        <v>105.68318686447016</v>
      </c>
      <c r="J51" s="162">
        <v>90.022005661375616</v>
      </c>
      <c r="K51" s="162">
        <v>83.422301106384992</v>
      </c>
      <c r="L51" s="162">
        <v>86.99378505710844</v>
      </c>
      <c r="M51" s="162">
        <v>87.559514787839262</v>
      </c>
      <c r="N51" s="162">
        <v>73.13844617356699</v>
      </c>
      <c r="O51" s="200">
        <v>92.760423668027016</v>
      </c>
      <c r="P51" s="162">
        <v>90.108600558596947</v>
      </c>
    </row>
    <row r="52" spans="1:16" ht="12.75" customHeight="1" x14ac:dyDescent="0.2">
      <c r="A52" s="201"/>
      <c r="B52" s="201" t="s">
        <v>233</v>
      </c>
      <c r="C52" s="162">
        <v>86.257891997913106</v>
      </c>
      <c r="D52" s="162">
        <v>82.256762701110262</v>
      </c>
      <c r="E52" s="162">
        <v>90.374532344164933</v>
      </c>
      <c r="F52" s="162">
        <v>65.537414927920352</v>
      </c>
      <c r="G52" s="162">
        <v>90.618310982374496</v>
      </c>
      <c r="H52" s="162">
        <v>110.68617892191526</v>
      </c>
      <c r="I52" s="162">
        <v>113.20666784198171</v>
      </c>
      <c r="J52" s="162">
        <v>97.233444069694031</v>
      </c>
      <c r="K52" s="162">
        <v>84.600014553512253</v>
      </c>
      <c r="L52" s="162">
        <v>89.275936553278996</v>
      </c>
      <c r="M52" s="162">
        <v>88.303489244382575</v>
      </c>
      <c r="N52" s="162">
        <v>74.172694232456905</v>
      </c>
      <c r="O52" s="200">
        <v>93.57630054438367</v>
      </c>
      <c r="P52" s="162">
        <v>91.547817467285739</v>
      </c>
    </row>
    <row r="53" spans="1:16" ht="12.75" customHeight="1" x14ac:dyDescent="0.2">
      <c r="A53" s="201"/>
      <c r="B53" s="201" t="s">
        <v>2</v>
      </c>
      <c r="C53" s="162">
        <v>86.417904703695697</v>
      </c>
      <c r="D53" s="162">
        <v>83.629488457862408</v>
      </c>
      <c r="E53" s="162">
        <v>87.733561527114389</v>
      </c>
      <c r="F53" s="162">
        <v>62.691430207277236</v>
      </c>
      <c r="G53" s="162">
        <v>88.105267676854737</v>
      </c>
      <c r="H53" s="162">
        <v>107.10277423802761</v>
      </c>
      <c r="I53" s="162">
        <v>111.35736577433282</v>
      </c>
      <c r="J53" s="162">
        <v>93.961459484473806</v>
      </c>
      <c r="K53" s="162">
        <v>85.657743358084261</v>
      </c>
      <c r="L53" s="162">
        <v>89.795300580701749</v>
      </c>
      <c r="M53" s="162">
        <v>88.335258555529151</v>
      </c>
      <c r="N53" s="162">
        <v>75.537766324041939</v>
      </c>
      <c r="O53" s="200">
        <v>94.973134351131165</v>
      </c>
      <c r="P53" s="162">
        <v>91.70633069792116</v>
      </c>
    </row>
    <row r="54" spans="1:16" ht="26.25" customHeight="1" x14ac:dyDescent="0.2">
      <c r="A54" s="201">
        <v>2003</v>
      </c>
      <c r="B54" s="201" t="s">
        <v>3</v>
      </c>
      <c r="C54" s="162">
        <v>87.030713100543949</v>
      </c>
      <c r="D54" s="162">
        <v>83.519666112441669</v>
      </c>
      <c r="E54" s="162">
        <v>88.264350222725838</v>
      </c>
      <c r="F54" s="162">
        <v>64.142855306426824</v>
      </c>
      <c r="G54" s="162">
        <v>87.877423459429423</v>
      </c>
      <c r="H54" s="162">
        <v>110.89392485128498</v>
      </c>
      <c r="I54" s="162">
        <v>113.74857104507801</v>
      </c>
      <c r="J54" s="162">
        <v>92.359866689710472</v>
      </c>
      <c r="K54" s="162">
        <v>86.490611265284684</v>
      </c>
      <c r="L54" s="162">
        <v>88.212124463048156</v>
      </c>
      <c r="M54" s="162">
        <v>92.584055205293339</v>
      </c>
      <c r="N54" s="162">
        <v>76.842364207181049</v>
      </c>
      <c r="O54" s="200">
        <v>95.31052778698033</v>
      </c>
      <c r="P54" s="162">
        <v>92.345250526998697</v>
      </c>
    </row>
    <row r="55" spans="1:16" ht="12.75" customHeight="1" x14ac:dyDescent="0.2">
      <c r="A55" s="201"/>
      <c r="B55" s="201" t="s">
        <v>4</v>
      </c>
      <c r="C55" s="162">
        <v>88.112652041343679</v>
      </c>
      <c r="D55" s="162">
        <v>84.185507605363753</v>
      </c>
      <c r="E55" s="162">
        <v>86.614506632016713</v>
      </c>
      <c r="F55" s="162">
        <v>63.91911848616617</v>
      </c>
      <c r="G55" s="162">
        <v>86.393110118369776</v>
      </c>
      <c r="H55" s="162">
        <v>108.63759619512618</v>
      </c>
      <c r="I55" s="162">
        <v>107.80494130566549</v>
      </c>
      <c r="J55" s="162">
        <v>94.553145002581559</v>
      </c>
      <c r="K55" s="162">
        <v>88.138323093606402</v>
      </c>
      <c r="L55" s="162">
        <v>90.555382248963667</v>
      </c>
      <c r="M55" s="162">
        <v>93.627358063425717</v>
      </c>
      <c r="N55" s="162">
        <v>79.264610964559822</v>
      </c>
      <c r="O55" s="200">
        <v>95.752932779269599</v>
      </c>
      <c r="P55" s="162">
        <v>93.481729441492902</v>
      </c>
    </row>
    <row r="56" spans="1:16" ht="12.75" customHeight="1" x14ac:dyDescent="0.2">
      <c r="A56" s="201"/>
      <c r="B56" s="201" t="s">
        <v>1</v>
      </c>
      <c r="C56" s="162">
        <v>89.023858134373867</v>
      </c>
      <c r="D56" s="162">
        <v>85.870501550089458</v>
      </c>
      <c r="E56" s="162">
        <v>85.969956265107029</v>
      </c>
      <c r="F56" s="162">
        <v>60.494317269029573</v>
      </c>
      <c r="G56" s="162">
        <v>86.293391576072366</v>
      </c>
      <c r="H56" s="162">
        <v>105.08247192589498</v>
      </c>
      <c r="I56" s="162">
        <v>112.6278507220202</v>
      </c>
      <c r="J56" s="162">
        <v>95.171221161639806</v>
      </c>
      <c r="K56" s="162">
        <v>89.429127037736222</v>
      </c>
      <c r="L56" s="162">
        <v>90.637789314048661</v>
      </c>
      <c r="M56" s="162">
        <v>94.426838825413881</v>
      </c>
      <c r="N56" s="162">
        <v>81.528528671663452</v>
      </c>
      <c r="O56" s="200">
        <v>96.668713638227231</v>
      </c>
      <c r="P56" s="162">
        <v>94.374910620329601</v>
      </c>
    </row>
    <row r="57" spans="1:16" ht="12.75" customHeight="1" x14ac:dyDescent="0.2">
      <c r="A57" s="201"/>
      <c r="B57" s="201" t="s">
        <v>2</v>
      </c>
      <c r="C57" s="162">
        <v>89.247391682008313</v>
      </c>
      <c r="D57" s="162">
        <v>87.512448273456044</v>
      </c>
      <c r="E57" s="162">
        <v>87.502912073350728</v>
      </c>
      <c r="F57" s="162">
        <v>62.219346638200193</v>
      </c>
      <c r="G57" s="162">
        <v>87.835945095814367</v>
      </c>
      <c r="H57" s="162">
        <v>107.28427659773807</v>
      </c>
      <c r="I57" s="162">
        <v>112.38502762583818</v>
      </c>
      <c r="J57" s="162">
        <v>96.703794253528571</v>
      </c>
      <c r="K57" s="162">
        <v>89.20845115140331</v>
      </c>
      <c r="L57" s="162">
        <v>91.049098106941429</v>
      </c>
      <c r="M57" s="162">
        <v>90.52332847164665</v>
      </c>
      <c r="N57" s="162">
        <v>81.780811146844925</v>
      </c>
      <c r="O57" s="200">
        <v>96.864627303826708</v>
      </c>
      <c r="P57" s="162">
        <v>94.538261843702642</v>
      </c>
    </row>
    <row r="58" spans="1:16" ht="26.25" customHeight="1" x14ac:dyDescent="0.2">
      <c r="A58" s="201">
        <v>2004</v>
      </c>
      <c r="B58" s="201" t="s">
        <v>3</v>
      </c>
      <c r="C58" s="162">
        <v>90.038740634964199</v>
      </c>
      <c r="D58" s="162">
        <v>88.603576612965938</v>
      </c>
      <c r="E58" s="162">
        <v>87.033996673814713</v>
      </c>
      <c r="F58" s="162">
        <v>61.205067691185477</v>
      </c>
      <c r="G58" s="162">
        <v>87.05365265864765</v>
      </c>
      <c r="H58" s="162">
        <v>106.61665762027644</v>
      </c>
      <c r="I58" s="162">
        <v>116.84894377821544</v>
      </c>
      <c r="J58" s="162">
        <v>98.234683196522383</v>
      </c>
      <c r="K58" s="162">
        <v>90.230915261765276</v>
      </c>
      <c r="L58" s="162">
        <v>92.308975073046341</v>
      </c>
      <c r="M58" s="162">
        <v>91.28356781855463</v>
      </c>
      <c r="N58" s="162">
        <v>82.977034947863871</v>
      </c>
      <c r="O58" s="200">
        <v>97.622647111396375</v>
      </c>
      <c r="P58" s="162">
        <v>95.302368716630554</v>
      </c>
    </row>
    <row r="59" spans="1:16" ht="12.75" customHeight="1" x14ac:dyDescent="0.2">
      <c r="A59" s="201"/>
      <c r="B59" s="201" t="s">
        <v>4</v>
      </c>
      <c r="C59" s="162">
        <v>90.215256458385682</v>
      </c>
      <c r="D59" s="162">
        <v>89.388351739803682</v>
      </c>
      <c r="E59" s="162">
        <v>88.137932113185684</v>
      </c>
      <c r="F59" s="162">
        <v>62.217988053955658</v>
      </c>
      <c r="G59" s="162">
        <v>88.569936917098303</v>
      </c>
      <c r="H59" s="162">
        <v>106.87173618374119</v>
      </c>
      <c r="I59" s="162">
        <v>114.78908301463022</v>
      </c>
      <c r="J59" s="162">
        <v>97.410265387721751</v>
      </c>
      <c r="K59" s="162">
        <v>90.256702196562756</v>
      </c>
      <c r="L59" s="162">
        <v>92.980026348913682</v>
      </c>
      <c r="M59" s="162">
        <v>93.054992814999338</v>
      </c>
      <c r="N59" s="162">
        <v>81.987172039568563</v>
      </c>
      <c r="O59" s="200">
        <v>97.925312168895815</v>
      </c>
      <c r="P59" s="162">
        <v>95.415017883219249</v>
      </c>
    </row>
    <row r="60" spans="1:16" ht="12.75" customHeight="1" x14ac:dyDescent="0.2">
      <c r="A60" s="201"/>
      <c r="B60" s="201" t="s">
        <v>1</v>
      </c>
      <c r="C60" s="162">
        <v>90.067797887037429</v>
      </c>
      <c r="D60" s="162">
        <v>89.354492270352964</v>
      </c>
      <c r="E60" s="162">
        <v>90.340254755233005</v>
      </c>
      <c r="F60" s="162">
        <v>67.358915326828679</v>
      </c>
      <c r="G60" s="162">
        <v>89.478451605330434</v>
      </c>
      <c r="H60" s="162">
        <v>114.42982637597805</v>
      </c>
      <c r="I60" s="162">
        <v>115.96395935306366</v>
      </c>
      <c r="J60" s="162">
        <v>96.802828338656767</v>
      </c>
      <c r="K60" s="162">
        <v>89.586852617528777</v>
      </c>
      <c r="L60" s="162">
        <v>91.892503922557296</v>
      </c>
      <c r="M60" s="162">
        <v>93.519057917026572</v>
      </c>
      <c r="N60" s="162">
        <v>81.258429982743422</v>
      </c>
      <c r="O60" s="200">
        <v>97.156494609755867</v>
      </c>
      <c r="P60" s="162">
        <v>95.137899393357259</v>
      </c>
    </row>
    <row r="61" spans="1:16" ht="12.75" customHeight="1" x14ac:dyDescent="0.2">
      <c r="A61" s="201"/>
      <c r="B61" s="201" t="s">
        <v>2</v>
      </c>
      <c r="C61" s="162">
        <v>91.099817258149471</v>
      </c>
      <c r="D61" s="162">
        <v>89.07137012913789</v>
      </c>
      <c r="E61" s="162">
        <v>92.132145553775956</v>
      </c>
      <c r="F61" s="162">
        <v>65.721409087483238</v>
      </c>
      <c r="G61" s="162">
        <v>93.525084571724818</v>
      </c>
      <c r="H61" s="162">
        <v>111.54820985424131</v>
      </c>
      <c r="I61" s="162">
        <v>108.79555191728726</v>
      </c>
      <c r="J61" s="162">
        <v>97.693011936066995</v>
      </c>
      <c r="K61" s="162">
        <v>90.482283967537839</v>
      </c>
      <c r="L61" s="162">
        <v>93.055435777066663</v>
      </c>
      <c r="M61" s="162">
        <v>95.213697701080051</v>
      </c>
      <c r="N61" s="162">
        <v>81.783400592643673</v>
      </c>
      <c r="O61" s="200">
        <v>98.082317500962233</v>
      </c>
      <c r="P61" s="162">
        <v>96.105775503642377</v>
      </c>
    </row>
    <row r="62" spans="1:16" ht="26.25" customHeight="1" x14ac:dyDescent="0.2">
      <c r="A62" s="201">
        <v>2005</v>
      </c>
      <c r="B62" s="201" t="s">
        <v>3</v>
      </c>
      <c r="C62" s="162">
        <v>91.009237935808926</v>
      </c>
      <c r="D62" s="162">
        <v>88.508102698518883</v>
      </c>
      <c r="E62" s="162">
        <v>92.634611877202474</v>
      </c>
      <c r="F62" s="162">
        <v>65.263648379735073</v>
      </c>
      <c r="G62" s="162">
        <v>94.406323608339775</v>
      </c>
      <c r="H62" s="162">
        <v>109.52765852810928</v>
      </c>
      <c r="I62" s="162">
        <v>110.88328878897279</v>
      </c>
      <c r="J62" s="162">
        <v>97.540919946339486</v>
      </c>
      <c r="K62" s="162">
        <v>90.279150001582366</v>
      </c>
      <c r="L62" s="162">
        <v>93.110537953408866</v>
      </c>
      <c r="M62" s="162">
        <v>93.171073215312816</v>
      </c>
      <c r="N62" s="162">
        <v>82.43609639622305</v>
      </c>
      <c r="O62" s="200">
        <v>97.335252247141199</v>
      </c>
      <c r="P62" s="162">
        <v>95.888412463954651</v>
      </c>
    </row>
    <row r="63" spans="1:16" ht="12.75" customHeight="1" x14ac:dyDescent="0.2">
      <c r="A63" s="201"/>
      <c r="B63" s="201" t="s">
        <v>4</v>
      </c>
      <c r="C63" s="162">
        <v>91.165490291092453</v>
      </c>
      <c r="D63" s="162">
        <v>87.599946500270661</v>
      </c>
      <c r="E63" s="162">
        <v>92.223286027023704</v>
      </c>
      <c r="F63" s="162">
        <v>66.379966467932675</v>
      </c>
      <c r="G63" s="162">
        <v>92.89125499241122</v>
      </c>
      <c r="H63" s="162">
        <v>108.54096268932629</v>
      </c>
      <c r="I63" s="162">
        <v>118.98414419482147</v>
      </c>
      <c r="J63" s="162">
        <v>96.179232355447226</v>
      </c>
      <c r="K63" s="162">
        <v>90.715177861660493</v>
      </c>
      <c r="L63" s="162">
        <v>93.542108719153688</v>
      </c>
      <c r="M63" s="162">
        <v>91.776401513640479</v>
      </c>
      <c r="N63" s="162">
        <v>83.564461058439718</v>
      </c>
      <c r="O63" s="200">
        <v>97.565589063118978</v>
      </c>
      <c r="P63" s="162">
        <v>95.931335515983847</v>
      </c>
    </row>
    <row r="64" spans="1:16" ht="12.75" customHeight="1" x14ac:dyDescent="0.2">
      <c r="A64" s="201"/>
      <c r="B64" s="201" t="s">
        <v>1</v>
      </c>
      <c r="C64" s="162">
        <v>91.660266764492533</v>
      </c>
      <c r="D64" s="162">
        <v>87.758603586222563</v>
      </c>
      <c r="E64" s="162">
        <v>92.821610430665146</v>
      </c>
      <c r="F64" s="162">
        <v>66.233599780514666</v>
      </c>
      <c r="G64" s="162">
        <v>94.057703469270805</v>
      </c>
      <c r="H64" s="162">
        <v>106.48390837488076</v>
      </c>
      <c r="I64" s="162">
        <v>118.5663394637037</v>
      </c>
      <c r="J64" s="162">
        <v>95.55827443276614</v>
      </c>
      <c r="K64" s="162">
        <v>91.289073865094466</v>
      </c>
      <c r="L64" s="162">
        <v>92.935682246384502</v>
      </c>
      <c r="M64" s="162">
        <v>89.946288052377781</v>
      </c>
      <c r="N64" s="162">
        <v>85.831784987471792</v>
      </c>
      <c r="O64" s="200">
        <v>97.524110187370923</v>
      </c>
      <c r="P64" s="162">
        <v>96.344042307769769</v>
      </c>
    </row>
    <row r="65" spans="1:16" ht="12.75" customHeight="1" x14ac:dyDescent="0.2">
      <c r="A65" s="201"/>
      <c r="B65" s="201" t="s">
        <v>2</v>
      </c>
      <c r="C65" s="162">
        <v>93.190137168115669</v>
      </c>
      <c r="D65" s="162">
        <v>88.386040600296241</v>
      </c>
      <c r="E65" s="162">
        <v>94.751883566265505</v>
      </c>
      <c r="F65" s="162">
        <v>69.26139597037583</v>
      </c>
      <c r="G65" s="162">
        <v>95.494020843597966</v>
      </c>
      <c r="H65" s="162">
        <v>110.32708405080118</v>
      </c>
      <c r="I65" s="162">
        <v>120.31077771994811</v>
      </c>
      <c r="J65" s="162">
        <v>95.534442838841144</v>
      </c>
      <c r="K65" s="162">
        <v>92.875729662205018</v>
      </c>
      <c r="L65" s="162">
        <v>93.356833608559086</v>
      </c>
      <c r="M65" s="162">
        <v>89.157285404163403</v>
      </c>
      <c r="N65" s="162">
        <v>87.843542228765912</v>
      </c>
      <c r="O65" s="200">
        <v>100.05564381747176</v>
      </c>
      <c r="P65" s="162">
        <v>97.84259679992671</v>
      </c>
    </row>
    <row r="66" spans="1:16" ht="26.25" customHeight="1" x14ac:dyDescent="0.2">
      <c r="A66" s="201">
        <v>2006</v>
      </c>
      <c r="B66" s="201" t="s">
        <v>3</v>
      </c>
      <c r="C66" s="162">
        <v>94.270944658869723</v>
      </c>
      <c r="D66" s="162">
        <v>89.684363455525641</v>
      </c>
      <c r="E66" s="162">
        <v>97.102364041321749</v>
      </c>
      <c r="F66" s="162">
        <v>72.412061856573388</v>
      </c>
      <c r="G66" s="162">
        <v>98.226314730133268</v>
      </c>
      <c r="H66" s="162">
        <v>110.1535739292914</v>
      </c>
      <c r="I66" s="162">
        <v>119.40082293630188</v>
      </c>
      <c r="J66" s="162">
        <v>101.99195266745954</v>
      </c>
      <c r="K66" s="162">
        <v>93.207939870026649</v>
      </c>
      <c r="L66" s="162">
        <v>94.414478533830874</v>
      </c>
      <c r="M66" s="162">
        <v>89.091625435507297</v>
      </c>
      <c r="N66" s="162">
        <v>89.081535817175961</v>
      </c>
      <c r="O66" s="200">
        <v>99.00585563113971</v>
      </c>
      <c r="P66" s="162">
        <v>98.866849189414935</v>
      </c>
    </row>
    <row r="67" spans="1:16" ht="12.75" customHeight="1" x14ac:dyDescent="0.2">
      <c r="A67" s="201"/>
      <c r="B67" s="201" t="s">
        <v>4</v>
      </c>
      <c r="C67" s="162">
        <v>94.626228857309826</v>
      </c>
      <c r="D67" s="162">
        <v>91.382230034501433</v>
      </c>
      <c r="E67" s="162">
        <v>97.464224695620359</v>
      </c>
      <c r="F67" s="162">
        <v>76.30992189176925</v>
      </c>
      <c r="G67" s="162">
        <v>97.51145197382624</v>
      </c>
      <c r="H67" s="162">
        <v>112.38298126458942</v>
      </c>
      <c r="I67" s="162">
        <v>119.38216270828785</v>
      </c>
      <c r="J67" s="162">
        <v>100.71166508853076</v>
      </c>
      <c r="K67" s="162">
        <v>93.68515054521724</v>
      </c>
      <c r="L67" s="162">
        <v>95.242356105011737</v>
      </c>
      <c r="M67" s="162">
        <v>88.260688221499066</v>
      </c>
      <c r="N67" s="162">
        <v>90.304618153366022</v>
      </c>
      <c r="O67" s="200">
        <v>98.803025147450668</v>
      </c>
      <c r="P67" s="162">
        <v>99.128771432138251</v>
      </c>
    </row>
    <row r="68" spans="1:16" ht="12.75" customHeight="1" x14ac:dyDescent="0.2">
      <c r="A68" s="201"/>
      <c r="B68" s="201" t="s">
        <v>1</v>
      </c>
      <c r="C68" s="162">
        <v>94.709290151548402</v>
      </c>
      <c r="D68" s="162">
        <v>93.139663704215096</v>
      </c>
      <c r="E68" s="162">
        <v>96.457369437517656</v>
      </c>
      <c r="F68" s="162">
        <v>82.402767719637225</v>
      </c>
      <c r="G68" s="162">
        <v>95.103300184177769</v>
      </c>
      <c r="H68" s="162">
        <v>110.17691348485774</v>
      </c>
      <c r="I68" s="162">
        <v>116.86545917326445</v>
      </c>
      <c r="J68" s="162">
        <v>104.5663565730262</v>
      </c>
      <c r="K68" s="162">
        <v>93.663517393499845</v>
      </c>
      <c r="L68" s="162">
        <v>95.423060417072492</v>
      </c>
      <c r="M68" s="162">
        <v>86.621615658017163</v>
      </c>
      <c r="N68" s="162">
        <v>89.868001202478922</v>
      </c>
      <c r="O68" s="200">
        <v>99.710004124171121</v>
      </c>
      <c r="P68" s="162">
        <v>99.037798250673958</v>
      </c>
    </row>
    <row r="69" spans="1:16" ht="12.75" customHeight="1" x14ac:dyDescent="0.2">
      <c r="A69" s="201"/>
      <c r="B69" s="201" t="s">
        <v>2</v>
      </c>
      <c r="C69" s="162">
        <v>95.548953765503214</v>
      </c>
      <c r="D69" s="162">
        <v>91.321028615427863</v>
      </c>
      <c r="E69" s="162">
        <v>95.988286043855396</v>
      </c>
      <c r="F69" s="162">
        <v>83.756287708693023</v>
      </c>
      <c r="G69" s="162">
        <v>94.587016502359091</v>
      </c>
      <c r="H69" s="162">
        <v>108.94456858791747</v>
      </c>
      <c r="I69" s="162">
        <v>114.19204335905343</v>
      </c>
      <c r="J69" s="162">
        <v>104.615561099228</v>
      </c>
      <c r="K69" s="162">
        <v>94.901159072223294</v>
      </c>
      <c r="L69" s="162">
        <v>97.174184620252973</v>
      </c>
      <c r="M69" s="162">
        <v>89.266880591639904</v>
      </c>
      <c r="N69" s="162">
        <v>90.80728751464622</v>
      </c>
      <c r="O69" s="200">
        <v>100.56770889578948</v>
      </c>
      <c r="P69" s="162">
        <v>99.736915488641429</v>
      </c>
    </row>
    <row r="70" spans="1:16" ht="26.25" customHeight="1" x14ac:dyDescent="0.2">
      <c r="A70" s="201">
        <v>2007</v>
      </c>
      <c r="B70" s="201" t="s">
        <v>3</v>
      </c>
      <c r="C70" s="162">
        <v>95.548430423975773</v>
      </c>
      <c r="D70" s="162">
        <v>91.962954718672535</v>
      </c>
      <c r="E70" s="162">
        <v>96.078952161742848</v>
      </c>
      <c r="F70" s="162">
        <v>83.232076705932641</v>
      </c>
      <c r="G70" s="162">
        <v>95.519443302373958</v>
      </c>
      <c r="H70" s="162">
        <v>100.3523202951783</v>
      </c>
      <c r="I70" s="162">
        <v>120.41942605523722</v>
      </c>
      <c r="J70" s="162">
        <v>106.85001422886289</v>
      </c>
      <c r="K70" s="162">
        <v>94.673654596955416</v>
      </c>
      <c r="L70" s="162">
        <v>97.318492635806606</v>
      </c>
      <c r="M70" s="162">
        <v>91.351054146498186</v>
      </c>
      <c r="N70" s="162">
        <v>90.865432648843822</v>
      </c>
      <c r="O70" s="200">
        <v>99.062835951650456</v>
      </c>
      <c r="P70" s="162">
        <v>99.55808823238084</v>
      </c>
    </row>
    <row r="71" spans="1:16" ht="12.75" customHeight="1" x14ac:dyDescent="0.2">
      <c r="A71" s="201"/>
      <c r="B71" s="201" t="s">
        <v>4</v>
      </c>
      <c r="C71" s="162">
        <v>94.726957296445377</v>
      </c>
      <c r="D71" s="162">
        <v>91.238904023217202</v>
      </c>
      <c r="E71" s="162">
        <v>93.918327369189512</v>
      </c>
      <c r="F71" s="162">
        <v>81.577755837983744</v>
      </c>
      <c r="G71" s="162">
        <v>91.8542363052307</v>
      </c>
      <c r="H71" s="162">
        <v>110.13705830975904</v>
      </c>
      <c r="I71" s="162">
        <v>115.5181914475401</v>
      </c>
      <c r="J71" s="162">
        <v>102.74209569595253</v>
      </c>
      <c r="K71" s="162">
        <v>94.434122231912724</v>
      </c>
      <c r="L71" s="162">
        <v>97.364802053665798</v>
      </c>
      <c r="M71" s="162">
        <v>91.464112206347536</v>
      </c>
      <c r="N71" s="162">
        <v>91.049478100271642</v>
      </c>
      <c r="O71" s="200">
        <v>98.051581382412976</v>
      </c>
      <c r="P71" s="162">
        <v>98.526024801941603</v>
      </c>
    </row>
    <row r="72" spans="1:16" ht="12.75" customHeight="1" x14ac:dyDescent="0.2">
      <c r="A72" s="201"/>
      <c r="B72" s="201" t="s">
        <v>1</v>
      </c>
      <c r="C72" s="162">
        <v>94.977593616062094</v>
      </c>
      <c r="D72" s="162">
        <v>90.700475193430961</v>
      </c>
      <c r="E72" s="162">
        <v>92.329452194270232</v>
      </c>
      <c r="F72" s="162">
        <v>77.880155449823448</v>
      </c>
      <c r="G72" s="162">
        <v>91.740734103065094</v>
      </c>
      <c r="H72" s="162">
        <v>106.07578292557736</v>
      </c>
      <c r="I72" s="162">
        <v>108.21238285374483</v>
      </c>
      <c r="J72" s="162">
        <v>103.27914304526327</v>
      </c>
      <c r="K72" s="162">
        <v>95.077893292554123</v>
      </c>
      <c r="L72" s="162">
        <v>98.334386327208875</v>
      </c>
      <c r="M72" s="162">
        <v>91.300602725975665</v>
      </c>
      <c r="N72" s="162">
        <v>91.898279908669608</v>
      </c>
      <c r="O72" s="200">
        <v>98.535754541236557</v>
      </c>
      <c r="P72" s="162">
        <v>98.629801956053768</v>
      </c>
    </row>
    <row r="73" spans="1:16" ht="12.75" customHeight="1" x14ac:dyDescent="0.2">
      <c r="A73" s="201"/>
      <c r="B73" s="201" t="s">
        <v>2</v>
      </c>
      <c r="C73" s="162">
        <v>95.768278683138291</v>
      </c>
      <c r="D73" s="162">
        <v>92.090670664635468</v>
      </c>
      <c r="E73" s="162">
        <v>93.616161283686353</v>
      </c>
      <c r="F73" s="162">
        <v>79.488685693896528</v>
      </c>
      <c r="G73" s="162">
        <v>92.912834737055405</v>
      </c>
      <c r="H73" s="162">
        <v>106.06275327774524</v>
      </c>
      <c r="I73" s="162">
        <v>111.83271211941958</v>
      </c>
      <c r="J73" s="162">
        <v>103.08213023799973</v>
      </c>
      <c r="K73" s="162">
        <v>95.836897114862083</v>
      </c>
      <c r="L73" s="162">
        <v>97.115595547354829</v>
      </c>
      <c r="M73" s="162">
        <v>94.958475028418604</v>
      </c>
      <c r="N73" s="162">
        <v>93.031944219851738</v>
      </c>
      <c r="O73" s="200">
        <v>98.942378156485887</v>
      </c>
      <c r="P73" s="162">
        <v>99.293176021460994</v>
      </c>
    </row>
    <row r="74" spans="1:16" ht="26.25" customHeight="1" x14ac:dyDescent="0.2">
      <c r="A74" s="201">
        <v>2008</v>
      </c>
      <c r="B74" s="201" t="s">
        <v>3</v>
      </c>
      <c r="C74" s="162">
        <v>96.623249233386019</v>
      </c>
      <c r="D74" s="162">
        <v>91.663499065712159</v>
      </c>
      <c r="E74" s="162">
        <v>94.808343671940037</v>
      </c>
      <c r="F74" s="162">
        <v>80.471860739274234</v>
      </c>
      <c r="G74" s="162">
        <v>94.618464815805368</v>
      </c>
      <c r="H74" s="162">
        <v>108.37024308628443</v>
      </c>
      <c r="I74" s="162">
        <v>107.47011375135931</v>
      </c>
      <c r="J74" s="162">
        <v>105.08645249888306</v>
      </c>
      <c r="K74" s="162">
        <v>96.536676942159815</v>
      </c>
      <c r="L74" s="162">
        <v>97.69521558064335</v>
      </c>
      <c r="M74" s="162">
        <v>94.364339430522662</v>
      </c>
      <c r="N74" s="162">
        <v>94.849184075420794</v>
      </c>
      <c r="O74" s="200">
        <v>98.741816485591414</v>
      </c>
      <c r="P74" s="162">
        <v>100.0209954526271</v>
      </c>
    </row>
    <row r="75" spans="1:16" ht="12.75" customHeight="1" x14ac:dyDescent="0.2">
      <c r="A75" s="201"/>
      <c r="B75" s="201" t="s">
        <v>4</v>
      </c>
      <c r="C75" s="162">
        <v>96.891839704285175</v>
      </c>
      <c r="D75" s="162">
        <v>95.141237688469076</v>
      </c>
      <c r="E75" s="162">
        <v>95.970219521469659</v>
      </c>
      <c r="F75" s="162">
        <v>80.214084292792862</v>
      </c>
      <c r="G75" s="162">
        <v>96.562897457580434</v>
      </c>
      <c r="H75" s="162">
        <v>109.46497598326224</v>
      </c>
      <c r="I75" s="162">
        <v>104.47786804375799</v>
      </c>
      <c r="J75" s="162">
        <v>105.27720108266421</v>
      </c>
      <c r="K75" s="162">
        <v>96.568203734957166</v>
      </c>
      <c r="L75" s="162">
        <v>97.684187101597033</v>
      </c>
      <c r="M75" s="162">
        <v>91.740561984498157</v>
      </c>
      <c r="N75" s="162">
        <v>95.274786740981028</v>
      </c>
      <c r="O75" s="200">
        <v>99.126834279869968</v>
      </c>
      <c r="P75" s="162">
        <v>100.14047324180201</v>
      </c>
    </row>
    <row r="76" spans="1:16" ht="12.75" customHeight="1" x14ac:dyDescent="0.2">
      <c r="A76" s="201"/>
      <c r="B76" s="201" t="s">
        <v>1</v>
      </c>
      <c r="C76" s="162">
        <v>95.493739429652365</v>
      </c>
      <c r="D76" s="162">
        <v>94.37259534550148</v>
      </c>
      <c r="E76" s="162">
        <v>95.095825166563571</v>
      </c>
      <c r="F76" s="162">
        <v>79.865400756322785</v>
      </c>
      <c r="G76" s="162">
        <v>95.325544172381683</v>
      </c>
      <c r="H76" s="162">
        <v>115.20990466040605</v>
      </c>
      <c r="I76" s="162">
        <v>96.808866295042392</v>
      </c>
      <c r="J76" s="162">
        <v>100.99446240823983</v>
      </c>
      <c r="K76" s="162">
        <v>95.298796003962011</v>
      </c>
      <c r="L76" s="162">
        <v>94.372492204477851</v>
      </c>
      <c r="M76" s="162">
        <v>90.27478310546546</v>
      </c>
      <c r="N76" s="162">
        <v>93.947421359292179</v>
      </c>
      <c r="O76" s="200">
        <v>99.000066008959365</v>
      </c>
      <c r="P76" s="162">
        <v>98.55816059848145</v>
      </c>
    </row>
    <row r="77" spans="1:16" ht="12.75" customHeight="1" x14ac:dyDescent="0.2">
      <c r="A77" s="201"/>
      <c r="B77" s="201" t="s">
        <v>2</v>
      </c>
      <c r="C77" s="162">
        <v>94.467697655386516</v>
      </c>
      <c r="D77" s="162">
        <v>92.592254043951456</v>
      </c>
      <c r="E77" s="162">
        <v>91.166542534137932</v>
      </c>
      <c r="F77" s="162">
        <v>78.000099798657033</v>
      </c>
      <c r="G77" s="162">
        <v>90.651925675895157</v>
      </c>
      <c r="H77" s="162">
        <v>109.95634853392612</v>
      </c>
      <c r="I77" s="162">
        <v>97.083753406800682</v>
      </c>
      <c r="J77" s="162">
        <v>97.684326773800137</v>
      </c>
      <c r="K77" s="162">
        <v>95.121813777532381</v>
      </c>
      <c r="L77" s="162">
        <v>93.630579700423738</v>
      </c>
      <c r="M77" s="162">
        <v>91.926838587844571</v>
      </c>
      <c r="N77" s="162">
        <v>93.658921695609934</v>
      </c>
      <c r="O77" s="200">
        <v>98.692177956168194</v>
      </c>
      <c r="P77" s="162">
        <v>97.363709825220766</v>
      </c>
    </row>
    <row r="78" spans="1:16" ht="26.25" customHeight="1" x14ac:dyDescent="0.2">
      <c r="A78" s="201">
        <v>2009</v>
      </c>
      <c r="B78" s="201" t="s">
        <v>3</v>
      </c>
      <c r="C78" s="162">
        <v>94.191767014126356</v>
      </c>
      <c r="D78" s="162">
        <v>92.490663349200929</v>
      </c>
      <c r="E78" s="162">
        <v>89.012342443928148</v>
      </c>
      <c r="F78" s="162">
        <v>83.81990447040981</v>
      </c>
      <c r="G78" s="162">
        <v>84.81529758964821</v>
      </c>
      <c r="H78" s="162">
        <v>112.68549831009764</v>
      </c>
      <c r="I78" s="162">
        <v>100.985546521185</v>
      </c>
      <c r="J78" s="162">
        <v>92.637041866859917</v>
      </c>
      <c r="K78" s="162">
        <v>95.66682887802267</v>
      </c>
      <c r="L78" s="162">
        <v>92.97881357540011</v>
      </c>
      <c r="M78" s="162">
        <v>90.746797815543502</v>
      </c>
      <c r="N78" s="162">
        <v>94.36727381638056</v>
      </c>
      <c r="O78" s="200">
        <v>100.209152208048</v>
      </c>
      <c r="P78" s="162">
        <v>96.944607836969524</v>
      </c>
    </row>
    <row r="79" spans="1:16" ht="12.75" customHeight="1" x14ac:dyDescent="0.2">
      <c r="A79" s="201"/>
      <c r="B79" s="201" t="s">
        <v>4</v>
      </c>
      <c r="C79" s="162">
        <v>93.491755470225257</v>
      </c>
      <c r="D79" s="162">
        <v>90.790732342595803</v>
      </c>
      <c r="E79" s="162">
        <v>87.021598153210576</v>
      </c>
      <c r="F79" s="162">
        <v>84.95616532170817</v>
      </c>
      <c r="G79" s="162">
        <v>82.574880634079861</v>
      </c>
      <c r="H79" s="162">
        <v>101.54975276916278</v>
      </c>
      <c r="I79" s="162">
        <v>103.48073969527732</v>
      </c>
      <c r="J79" s="162">
        <v>88.103966308379285</v>
      </c>
      <c r="K79" s="162">
        <v>95.590125452722035</v>
      </c>
      <c r="L79" s="162">
        <v>92.081955781650819</v>
      </c>
      <c r="M79" s="162">
        <v>91.402849542519661</v>
      </c>
      <c r="N79" s="162">
        <v>94.377247646103612</v>
      </c>
      <c r="O79" s="200">
        <v>100.24950340120523</v>
      </c>
      <c r="P79" s="162">
        <v>96.090797153338514</v>
      </c>
    </row>
    <row r="80" spans="1:16" ht="12.75" customHeight="1" x14ac:dyDescent="0.2">
      <c r="A80" s="201"/>
      <c r="B80" s="201" t="s">
        <v>1</v>
      </c>
      <c r="C80" s="162">
        <v>93.631745926651547</v>
      </c>
      <c r="D80" s="162">
        <v>87.787050501033633</v>
      </c>
      <c r="E80" s="162">
        <v>90.172835449130829</v>
      </c>
      <c r="F80" s="162">
        <v>84.517051779941312</v>
      </c>
      <c r="G80" s="162">
        <v>86.53162180842881</v>
      </c>
      <c r="H80" s="162">
        <v>104.904015230346</v>
      </c>
      <c r="I80" s="162">
        <v>107.50349051581289</v>
      </c>
      <c r="J80" s="162">
        <v>86.128081541740357</v>
      </c>
      <c r="K80" s="162">
        <v>95.261390915935223</v>
      </c>
      <c r="L80" s="162">
        <v>91.363011846431732</v>
      </c>
      <c r="M80" s="162">
        <v>90.463428021333741</v>
      </c>
      <c r="N80" s="162">
        <v>93.291957090478235</v>
      </c>
      <c r="O80" s="200">
        <v>101.1781128050345</v>
      </c>
      <c r="P80" s="162">
        <v>96.095547480258531</v>
      </c>
    </row>
    <row r="81" spans="1:16" ht="12.75" customHeight="1" x14ac:dyDescent="0.2">
      <c r="A81" s="201"/>
      <c r="B81" s="201" t="s">
        <v>2</v>
      </c>
      <c r="C81" s="162">
        <v>93.038213076813705</v>
      </c>
      <c r="D81" s="162">
        <v>88.331105498295756</v>
      </c>
      <c r="E81" s="162">
        <v>89.22081064635691</v>
      </c>
      <c r="F81" s="162">
        <v>78.150713022126752</v>
      </c>
      <c r="G81" s="162">
        <v>87.142000845780103</v>
      </c>
      <c r="H81" s="162">
        <v>103.85297472718302</v>
      </c>
      <c r="I81" s="162">
        <v>106.18386798510851</v>
      </c>
      <c r="J81" s="162">
        <v>82.099897096672223</v>
      </c>
      <c r="K81" s="162">
        <v>95.009857871551773</v>
      </c>
      <c r="L81" s="162">
        <v>92.424950010348667</v>
      </c>
      <c r="M81" s="162">
        <v>89.915931687352696</v>
      </c>
      <c r="N81" s="162">
        <v>92.914424963545457</v>
      </c>
      <c r="O81" s="200">
        <v>100.47153185786523</v>
      </c>
      <c r="P81" s="162">
        <v>95.348545872188211</v>
      </c>
    </row>
    <row r="82" spans="1:16" ht="26.25" customHeight="1" x14ac:dyDescent="0.2">
      <c r="A82" s="201">
        <v>2010</v>
      </c>
      <c r="B82" s="201" t="s">
        <v>3</v>
      </c>
      <c r="C82" s="162">
        <v>93.70988189518205</v>
      </c>
      <c r="D82" s="162">
        <v>86.523252374934984</v>
      </c>
      <c r="E82" s="162">
        <v>90.376965550324201</v>
      </c>
      <c r="F82" s="162">
        <v>80.671808306295446</v>
      </c>
      <c r="G82" s="162">
        <v>88.377358221582455</v>
      </c>
      <c r="H82" s="162">
        <v>106.1871837066888</v>
      </c>
      <c r="I82" s="162">
        <v>101.54886536791034</v>
      </c>
      <c r="J82" s="162">
        <v>88.216267380165689</v>
      </c>
      <c r="K82" s="162">
        <v>95.147158472082694</v>
      </c>
      <c r="L82" s="162">
        <v>93.347142178173129</v>
      </c>
      <c r="M82" s="162">
        <v>88.939955180990253</v>
      </c>
      <c r="N82" s="162">
        <v>93.244200851559867</v>
      </c>
      <c r="O82" s="200">
        <v>100.28643161615612</v>
      </c>
      <c r="P82" s="162">
        <v>95.898448073593826</v>
      </c>
    </row>
    <row r="83" spans="1:16" ht="12.75" customHeight="1" x14ac:dyDescent="0.2">
      <c r="A83" s="201"/>
      <c r="B83" s="201" t="s">
        <v>4</v>
      </c>
      <c r="C83" s="162">
        <v>94.61611358218461</v>
      </c>
      <c r="D83" s="162">
        <v>85.909623803614735</v>
      </c>
      <c r="E83" s="162">
        <v>91.946959678009705</v>
      </c>
      <c r="F83" s="162">
        <v>80.94820662751863</v>
      </c>
      <c r="G83" s="162">
        <v>90.019202579299503</v>
      </c>
      <c r="H83" s="162">
        <v>108.22827777633616</v>
      </c>
      <c r="I83" s="162">
        <v>104.58250940948389</v>
      </c>
      <c r="J83" s="162">
        <v>93.484057163488103</v>
      </c>
      <c r="K83" s="162">
        <v>95.546959762790607</v>
      </c>
      <c r="L83" s="162">
        <v>94.756135931620321</v>
      </c>
      <c r="M83" s="162">
        <v>89.870680240079707</v>
      </c>
      <c r="N83" s="162">
        <v>92.73305461205797</v>
      </c>
      <c r="O83" s="200">
        <v>101.00690013485723</v>
      </c>
      <c r="P83" s="162">
        <v>96.686462565517076</v>
      </c>
    </row>
    <row r="84" spans="1:16" ht="12.75" customHeight="1" x14ac:dyDescent="0.2">
      <c r="A84" s="201"/>
      <c r="B84" s="201" t="s">
        <v>1</v>
      </c>
      <c r="C84" s="162">
        <v>95.157854504210547</v>
      </c>
      <c r="D84" s="162">
        <v>89.784188269726755</v>
      </c>
      <c r="E84" s="162">
        <v>93.42365219929539</v>
      </c>
      <c r="F84" s="162">
        <v>83.194173493309876</v>
      </c>
      <c r="G84" s="162">
        <v>92.045065249315684</v>
      </c>
      <c r="H84" s="162">
        <v>108.33819486354852</v>
      </c>
      <c r="I84" s="162">
        <v>101.72140555438777</v>
      </c>
      <c r="J84" s="162">
        <v>96.622465822835778</v>
      </c>
      <c r="K84" s="162">
        <v>95.592904609571931</v>
      </c>
      <c r="L84" s="162">
        <v>95.12407639344174</v>
      </c>
      <c r="M84" s="162">
        <v>89.571395667575743</v>
      </c>
      <c r="N84" s="162">
        <v>92.59436835607903</v>
      </c>
      <c r="O84" s="200">
        <v>101.19349564787376</v>
      </c>
      <c r="P84" s="162">
        <v>97.066204681441064</v>
      </c>
    </row>
    <row r="85" spans="1:16" ht="12.75" customHeight="1" x14ac:dyDescent="0.2">
      <c r="A85" s="201"/>
      <c r="B85" s="201" t="s">
        <v>2</v>
      </c>
      <c r="C85" s="162">
        <v>94.382471769752158</v>
      </c>
      <c r="D85" s="162">
        <v>92.349002165576081</v>
      </c>
      <c r="E85" s="162">
        <v>90.998949253004255</v>
      </c>
      <c r="F85" s="162">
        <v>82.776906693331483</v>
      </c>
      <c r="G85" s="162">
        <v>88.849107549500303</v>
      </c>
      <c r="H85" s="162">
        <v>107.89462259935573</v>
      </c>
      <c r="I85" s="162">
        <v>98.624432971200505</v>
      </c>
      <c r="J85" s="162">
        <v>94.082662746351019</v>
      </c>
      <c r="K85" s="162">
        <v>95.318147106168226</v>
      </c>
      <c r="L85" s="162">
        <v>95.226681539874818</v>
      </c>
      <c r="M85" s="162">
        <v>91.091019910255739</v>
      </c>
      <c r="N85" s="162">
        <v>92.89078845954198</v>
      </c>
      <c r="O85" s="200">
        <v>99.506417160387414</v>
      </c>
      <c r="P85" s="162">
        <v>96.103451138672668</v>
      </c>
    </row>
    <row r="86" spans="1:16" ht="26.25" customHeight="1" x14ac:dyDescent="0.2">
      <c r="A86" s="201">
        <v>2011</v>
      </c>
      <c r="B86" s="201" t="s">
        <v>3</v>
      </c>
      <c r="C86" s="162">
        <v>95.0559801486488</v>
      </c>
      <c r="D86" s="162">
        <v>97.788948642143325</v>
      </c>
      <c r="E86" s="162">
        <v>92.380083683257155</v>
      </c>
      <c r="F86" s="162">
        <v>82.395537261975647</v>
      </c>
      <c r="G86" s="162">
        <v>91.503336920878681</v>
      </c>
      <c r="H86" s="162">
        <v>99.081237127164755</v>
      </c>
      <c r="I86" s="162">
        <v>104.01145376008898</v>
      </c>
      <c r="J86" s="162">
        <v>97.921501246342018</v>
      </c>
      <c r="K86" s="162">
        <v>95.490146899989256</v>
      </c>
      <c r="L86" s="162">
        <v>94.682357542490053</v>
      </c>
      <c r="M86" s="162">
        <v>90.664129495374425</v>
      </c>
      <c r="N86" s="162">
        <v>93.426186763337711</v>
      </c>
      <c r="O86" s="200">
        <v>99.849917452099163</v>
      </c>
      <c r="P86" s="162">
        <v>96.616809960899431</v>
      </c>
    </row>
    <row r="87" spans="1:16" ht="12.75" customHeight="1" x14ac:dyDescent="0.2">
      <c r="A87" s="201"/>
      <c r="B87" s="201" t="s">
        <v>4</v>
      </c>
      <c r="C87" s="162">
        <v>95.000493731415986</v>
      </c>
      <c r="D87" s="162">
        <v>100.81213153857679</v>
      </c>
      <c r="E87" s="162">
        <v>94.348417224177823</v>
      </c>
      <c r="F87" s="162">
        <v>87.406729119453601</v>
      </c>
      <c r="G87" s="162">
        <v>92.348981711596394</v>
      </c>
      <c r="H87" s="162">
        <v>108.42257184544056</v>
      </c>
      <c r="I87" s="162">
        <v>101.41893697428996</v>
      </c>
      <c r="J87" s="162">
        <v>96.887404120383195</v>
      </c>
      <c r="K87" s="162">
        <v>94.991101173536848</v>
      </c>
      <c r="L87" s="162">
        <v>94.979218410155042</v>
      </c>
      <c r="M87" s="162">
        <v>91.35987855206568</v>
      </c>
      <c r="N87" s="162">
        <v>92.383642541446619</v>
      </c>
      <c r="O87" s="200">
        <v>99.17197845195011</v>
      </c>
      <c r="P87" s="162">
        <v>96.388695646907678</v>
      </c>
    </row>
    <row r="88" spans="1:16" ht="12.75" customHeight="1" x14ac:dyDescent="0.2">
      <c r="A88" s="201"/>
      <c r="B88" s="201" t="s">
        <v>1</v>
      </c>
      <c r="C88" s="162">
        <v>95.195495279024911</v>
      </c>
      <c r="D88" s="162">
        <v>100.21359696805428</v>
      </c>
      <c r="E88" s="162">
        <v>92.967454743942639</v>
      </c>
      <c r="F88" s="162">
        <v>89.576808048142482</v>
      </c>
      <c r="G88" s="162">
        <v>90.109911151845523</v>
      </c>
      <c r="H88" s="162">
        <v>106.39820401827369</v>
      </c>
      <c r="I88" s="162">
        <v>101.07379488087264</v>
      </c>
      <c r="J88" s="162">
        <v>95.656710914471091</v>
      </c>
      <c r="K88" s="162">
        <v>95.668622903702385</v>
      </c>
      <c r="L88" s="162">
        <v>95.009229605069891</v>
      </c>
      <c r="M88" s="162">
        <v>92.298639687726478</v>
      </c>
      <c r="N88" s="162">
        <v>93.465211727807457</v>
      </c>
      <c r="O88" s="200">
        <v>99.672079058215772</v>
      </c>
      <c r="P88" s="162">
        <v>96.524169024756233</v>
      </c>
    </row>
    <row r="89" spans="1:16" ht="12.75" customHeight="1" x14ac:dyDescent="0.2">
      <c r="A89" s="201"/>
      <c r="B89" s="201" t="s">
        <v>2</v>
      </c>
      <c r="C89" s="162">
        <v>95.849437143711697</v>
      </c>
      <c r="D89" s="162">
        <v>94.609893005652623</v>
      </c>
      <c r="E89" s="162">
        <v>94.457389241239795</v>
      </c>
      <c r="F89" s="162">
        <v>92.477357602737712</v>
      </c>
      <c r="G89" s="162">
        <v>91.913216153299629</v>
      </c>
      <c r="H89" s="162">
        <v>103.24142211480458</v>
      </c>
      <c r="I89" s="162">
        <v>102.21945266400476</v>
      </c>
      <c r="J89" s="162">
        <v>96.570819196134423</v>
      </c>
      <c r="K89" s="162">
        <v>96.220795923537622</v>
      </c>
      <c r="L89" s="162">
        <v>95.240758372971797</v>
      </c>
      <c r="M89" s="162">
        <v>91.434954454162252</v>
      </c>
      <c r="N89" s="162">
        <v>94.170482912285763</v>
      </c>
      <c r="O89" s="200">
        <v>100.66371221649283</v>
      </c>
      <c r="P89" s="162">
        <v>97.124513088827769</v>
      </c>
    </row>
    <row r="90" spans="1:16" ht="26.25" customHeight="1" x14ac:dyDescent="0.2">
      <c r="A90" s="201">
        <v>2012</v>
      </c>
      <c r="B90" s="201" t="s">
        <v>3</v>
      </c>
      <c r="C90" s="162">
        <v>94.997333764774154</v>
      </c>
      <c r="D90" s="162">
        <v>89.538934513823705</v>
      </c>
      <c r="E90" s="162">
        <v>95.127304202231016</v>
      </c>
      <c r="F90" s="162">
        <v>92.88479586373866</v>
      </c>
      <c r="G90" s="162">
        <v>92.494470777551001</v>
      </c>
      <c r="H90" s="162">
        <v>107.62141213460944</v>
      </c>
      <c r="I90" s="162">
        <v>100.33470837569864</v>
      </c>
      <c r="J90" s="162">
        <v>88.194368531989483</v>
      </c>
      <c r="K90" s="162">
        <v>95.67475602766018</v>
      </c>
      <c r="L90" s="162">
        <v>95.771369461122845</v>
      </c>
      <c r="M90" s="162">
        <v>88.680595550950173</v>
      </c>
      <c r="N90" s="162">
        <v>94.381451227938228</v>
      </c>
      <c r="O90" s="200">
        <v>99.399403199278083</v>
      </c>
      <c r="P90" s="162">
        <v>96.198987006571812</v>
      </c>
    </row>
    <row r="91" spans="1:16" ht="12.75" customHeight="1" x14ac:dyDescent="0.2">
      <c r="A91" s="201"/>
      <c r="B91" s="201" t="s">
        <v>4</v>
      </c>
      <c r="C91" s="162">
        <v>95.22643527119385</v>
      </c>
      <c r="D91" s="162">
        <v>83.419118804017302</v>
      </c>
      <c r="E91" s="162">
        <v>93.979302641948252</v>
      </c>
      <c r="F91" s="162">
        <v>93.428676384172206</v>
      </c>
      <c r="G91" s="162">
        <v>92.61723703290923</v>
      </c>
      <c r="H91" s="162">
        <v>95.660057138516066</v>
      </c>
      <c r="I91" s="162">
        <v>97.132230656440541</v>
      </c>
      <c r="J91" s="162">
        <v>86.452020037868252</v>
      </c>
      <c r="K91" s="162">
        <v>96.462994968225217</v>
      </c>
      <c r="L91" s="162">
        <v>94.707112991482305</v>
      </c>
      <c r="M91" s="162">
        <v>87.42012912878613</v>
      </c>
      <c r="N91" s="162">
        <v>96.062983908487169</v>
      </c>
      <c r="O91" s="200">
        <v>100.81342428512333</v>
      </c>
      <c r="P91" s="162">
        <v>96.368829740909788</v>
      </c>
    </row>
    <row r="92" spans="1:16" ht="12.75" customHeight="1" x14ac:dyDescent="0.2">
      <c r="A92" s="201"/>
      <c r="B92" s="201" t="s">
        <v>1</v>
      </c>
      <c r="C92" s="162">
        <v>95.310423537204244</v>
      </c>
      <c r="D92" s="162">
        <v>81.217442345199501</v>
      </c>
      <c r="E92" s="162">
        <v>94.850754714781118</v>
      </c>
      <c r="F92" s="162">
        <v>97.528042205822459</v>
      </c>
      <c r="G92" s="162">
        <v>92.389722989078933</v>
      </c>
      <c r="H92" s="162">
        <v>102.0050048648154</v>
      </c>
      <c r="I92" s="162">
        <v>94.772049087249059</v>
      </c>
      <c r="J92" s="162">
        <v>87.328108571732415</v>
      </c>
      <c r="K92" s="162">
        <v>96.346562234867022</v>
      </c>
      <c r="L92" s="162">
        <v>95.308488977255834</v>
      </c>
      <c r="M92" s="162">
        <v>85.846584744746252</v>
      </c>
      <c r="N92" s="162">
        <v>95.954743019683747</v>
      </c>
      <c r="O92" s="200">
        <v>100.76544191808696</v>
      </c>
      <c r="P92" s="162">
        <v>96.389881300436841</v>
      </c>
    </row>
    <row r="93" spans="1:16" ht="12.75" customHeight="1" x14ac:dyDescent="0.2">
      <c r="A93" s="201"/>
      <c r="B93" s="201" t="s">
        <v>2</v>
      </c>
      <c r="C93" s="162">
        <v>96.489896264457457</v>
      </c>
      <c r="D93" s="162">
        <v>82.83618949089437</v>
      </c>
      <c r="E93" s="162">
        <v>95.88658445402757</v>
      </c>
      <c r="F93" s="162">
        <v>96.817286543705222</v>
      </c>
      <c r="G93" s="162">
        <v>93.710068631877149</v>
      </c>
      <c r="H93" s="162">
        <v>105.19148492946952</v>
      </c>
      <c r="I93" s="162">
        <v>94.244490388222601</v>
      </c>
      <c r="J93" s="162">
        <v>92.402445867055917</v>
      </c>
      <c r="K93" s="162">
        <v>97.249826678912044</v>
      </c>
      <c r="L93" s="162">
        <v>95.669511364308448</v>
      </c>
      <c r="M93" s="162">
        <v>88.448429842601698</v>
      </c>
      <c r="N93" s="162">
        <v>96.911856674298392</v>
      </c>
      <c r="O93" s="200">
        <v>101.36100073891902</v>
      </c>
      <c r="P93" s="162">
        <v>97.518062568816333</v>
      </c>
    </row>
    <row r="94" spans="1:16" ht="26.25" customHeight="1" x14ac:dyDescent="0.2">
      <c r="A94" s="201">
        <v>2013</v>
      </c>
      <c r="B94" s="201" t="s">
        <v>3</v>
      </c>
      <c r="C94" s="162">
        <v>96.62865270554866</v>
      </c>
      <c r="D94" s="162">
        <v>85.414451898974846</v>
      </c>
      <c r="E94" s="162">
        <v>95.984595193550987</v>
      </c>
      <c r="F94" s="162">
        <v>100.81252722195588</v>
      </c>
      <c r="G94" s="162">
        <v>93.173523722585657</v>
      </c>
      <c r="H94" s="162">
        <v>102.84927436971017</v>
      </c>
      <c r="I94" s="162">
        <v>95.586520324906473</v>
      </c>
      <c r="J94" s="162">
        <v>92.539528351348025</v>
      </c>
      <c r="K94" s="162">
        <v>97.347623693058551</v>
      </c>
      <c r="L94" s="162">
        <v>95.300555302147529</v>
      </c>
      <c r="M94" s="162">
        <v>88.996408554527292</v>
      </c>
      <c r="N94" s="162">
        <v>97.701355677469266</v>
      </c>
      <c r="O94" s="200">
        <v>100.76141276366775</v>
      </c>
      <c r="P94" s="162">
        <v>97.59364049602452</v>
      </c>
    </row>
    <row r="95" spans="1:16" ht="12.75" customHeight="1" x14ac:dyDescent="0.2">
      <c r="A95" s="201"/>
      <c r="B95" s="201" t="s">
        <v>4</v>
      </c>
      <c r="C95" s="162">
        <v>97.410728870338232</v>
      </c>
      <c r="D95" s="162">
        <v>90.20661425143696</v>
      </c>
      <c r="E95" s="162">
        <v>97.594806388544228</v>
      </c>
      <c r="F95" s="162">
        <v>94.342552282129731</v>
      </c>
      <c r="G95" s="162">
        <v>95.233627346101542</v>
      </c>
      <c r="H95" s="162">
        <v>111.89757743680369</v>
      </c>
      <c r="I95" s="162">
        <v>96.291705983251461</v>
      </c>
      <c r="J95" s="162">
        <v>93.662938591269082</v>
      </c>
      <c r="K95" s="162">
        <v>97.832909848695081</v>
      </c>
      <c r="L95" s="162">
        <v>96.995749754802389</v>
      </c>
      <c r="M95" s="162">
        <v>90.209626261101278</v>
      </c>
      <c r="N95" s="162">
        <v>98.072146610775761</v>
      </c>
      <c r="O95" s="200">
        <v>100.49203843002628</v>
      </c>
      <c r="P95" s="162">
        <v>98.31843279299413</v>
      </c>
    </row>
    <row r="96" spans="1:16" ht="12.75" customHeight="1" x14ac:dyDescent="0.2">
      <c r="A96" s="201"/>
      <c r="B96" s="201" t="s">
        <v>1</v>
      </c>
      <c r="C96" s="162">
        <v>97.756471074578087</v>
      </c>
      <c r="D96" s="162">
        <v>95.036225614318951</v>
      </c>
      <c r="E96" s="162">
        <v>96.610389512917706</v>
      </c>
      <c r="F96" s="162">
        <v>92.313796641102755</v>
      </c>
      <c r="G96" s="162">
        <v>95.219274053786691</v>
      </c>
      <c r="H96" s="162">
        <v>106.49384762890813</v>
      </c>
      <c r="I96" s="162">
        <v>96.870169614636367</v>
      </c>
      <c r="J96" s="162">
        <v>95.171173710328645</v>
      </c>
      <c r="K96" s="162">
        <v>98.297423212063705</v>
      </c>
      <c r="L96" s="162">
        <v>97.627409846050895</v>
      </c>
      <c r="M96" s="162">
        <v>92.357090141782251</v>
      </c>
      <c r="N96" s="162">
        <v>98.740167092534932</v>
      </c>
      <c r="O96" s="200">
        <v>100.08741037471046</v>
      </c>
      <c r="P96" s="162">
        <v>98.575347188858714</v>
      </c>
    </row>
    <row r="97" spans="1:18" ht="12.75" customHeight="1" x14ac:dyDescent="0.2">
      <c r="A97" s="201"/>
      <c r="B97" s="201" t="s">
        <v>2</v>
      </c>
      <c r="C97" s="162">
        <v>98.226149334523186</v>
      </c>
      <c r="D97" s="162">
        <v>97.159086569313757</v>
      </c>
      <c r="E97" s="162">
        <v>97.494481886605072</v>
      </c>
      <c r="F97" s="162">
        <v>97.246992033887452</v>
      </c>
      <c r="G97" s="162">
        <v>95.591023436279514</v>
      </c>
      <c r="H97" s="162">
        <v>106.80764195853813</v>
      </c>
      <c r="I97" s="162">
        <v>95.16990816202356</v>
      </c>
      <c r="J97" s="162">
        <v>94.532063196774502</v>
      </c>
      <c r="K97" s="162">
        <v>98.733023640801903</v>
      </c>
      <c r="L97" s="162">
        <v>97.940397179317216</v>
      </c>
      <c r="M97" s="162">
        <v>94.853388234258702</v>
      </c>
      <c r="N97" s="162">
        <v>99.264456882434871</v>
      </c>
      <c r="O97" s="200">
        <v>99.820922670758264</v>
      </c>
      <c r="P97" s="162">
        <v>98.956640413390147</v>
      </c>
    </row>
    <row r="98" spans="1:18" ht="26.25" customHeight="1" x14ac:dyDescent="0.2">
      <c r="A98" s="92">
        <v>2014</v>
      </c>
      <c r="B98" s="92" t="s">
        <v>3</v>
      </c>
      <c r="C98" s="162">
        <v>98.522670591452368</v>
      </c>
      <c r="D98" s="162">
        <v>100.36755487248719</v>
      </c>
      <c r="E98" s="162">
        <v>99.922996976147942</v>
      </c>
      <c r="F98" s="162">
        <v>103.35500467509534</v>
      </c>
      <c r="G98" s="162">
        <v>98.745393860003716</v>
      </c>
      <c r="H98" s="162">
        <v>104.61504120780407</v>
      </c>
      <c r="I98" s="162">
        <v>96.17010712409089</v>
      </c>
      <c r="J98" s="162">
        <v>92.047705330899646</v>
      </c>
      <c r="K98" s="162">
        <v>98.71442836506057</v>
      </c>
      <c r="L98" s="162">
        <v>97.879192817386667</v>
      </c>
      <c r="M98" s="162">
        <v>95.135581118098969</v>
      </c>
      <c r="N98" s="162">
        <v>99.036817851280119</v>
      </c>
      <c r="O98" s="200">
        <v>99.962038637432087</v>
      </c>
      <c r="P98" s="162">
        <v>99.162941224089764</v>
      </c>
    </row>
    <row r="99" spans="1:18" x14ac:dyDescent="0.2">
      <c r="A99" s="92"/>
      <c r="B99" s="92" t="s">
        <v>4</v>
      </c>
      <c r="C99" s="162">
        <v>99.201083535860789</v>
      </c>
      <c r="D99" s="162">
        <v>100.10615657942867</v>
      </c>
      <c r="E99" s="162">
        <v>100.3451679823598</v>
      </c>
      <c r="F99" s="162">
        <v>109.92344946130757</v>
      </c>
      <c r="G99" s="162">
        <v>99.629210578775371</v>
      </c>
      <c r="H99" s="162">
        <v>99.557116749771652</v>
      </c>
      <c r="I99" s="162">
        <v>95.353714598131418</v>
      </c>
      <c r="J99" s="162">
        <v>91.673166492373667</v>
      </c>
      <c r="K99" s="162">
        <v>99.557768587852067</v>
      </c>
      <c r="L99" s="162">
        <v>98.348132256489322</v>
      </c>
      <c r="M99" s="162">
        <v>96.65731532188839</v>
      </c>
      <c r="N99" s="162">
        <v>100.55114944279956</v>
      </c>
      <c r="O99" s="200">
        <v>100.01558400696901</v>
      </c>
      <c r="P99" s="162">
        <v>99.752874082040705</v>
      </c>
    </row>
    <row r="100" spans="1:18" ht="12.75" customHeight="1" x14ac:dyDescent="0.2">
      <c r="A100" s="92"/>
      <c r="B100" s="92" t="s">
        <v>1</v>
      </c>
      <c r="C100" s="162">
        <v>99.868509243981691</v>
      </c>
      <c r="D100" s="162">
        <v>100.77865194424596</v>
      </c>
      <c r="E100" s="162">
        <v>100.93028409748017</v>
      </c>
      <c r="F100" s="162">
        <v>109.72763351825684</v>
      </c>
      <c r="G100" s="162">
        <v>101.85127465943698</v>
      </c>
      <c r="H100" s="162">
        <v>95.508997881948801</v>
      </c>
      <c r="I100" s="162">
        <v>93.907482124311343</v>
      </c>
      <c r="J100" s="162">
        <v>96.646596131446529</v>
      </c>
      <c r="K100" s="162">
        <v>99.89056264342031</v>
      </c>
      <c r="L100" s="162">
        <v>99.203669554840886</v>
      </c>
      <c r="M100" s="162">
        <v>95.885721166661114</v>
      </c>
      <c r="N100" s="162">
        <v>100.58078208433518</v>
      </c>
      <c r="O100" s="200">
        <v>100.7640118414665</v>
      </c>
      <c r="P100" s="162">
        <v>100.3049053246074</v>
      </c>
    </row>
    <row r="101" spans="1:18" ht="12.75" customHeight="1" x14ac:dyDescent="0.2">
      <c r="A101" s="92"/>
      <c r="B101" s="92" t="s">
        <v>2</v>
      </c>
      <c r="C101" s="162">
        <v>99.962837176662035</v>
      </c>
      <c r="D101" s="162">
        <v>104.25874842670537</v>
      </c>
      <c r="E101" s="162">
        <v>101.94853867877244</v>
      </c>
      <c r="F101" s="162">
        <v>109.75164523998227</v>
      </c>
      <c r="G101" s="162">
        <v>102.45485294065296</v>
      </c>
      <c r="H101" s="162">
        <v>99.191570855154367</v>
      </c>
      <c r="I101" s="162">
        <v>94.309435668136928</v>
      </c>
      <c r="J101" s="162">
        <v>96.380828622338782</v>
      </c>
      <c r="K101" s="162">
        <v>99.73950344814304</v>
      </c>
      <c r="L101" s="162">
        <v>99.285620798839943</v>
      </c>
      <c r="M101" s="162">
        <v>99.04228430424287</v>
      </c>
      <c r="N101" s="162">
        <v>100.35428412683076</v>
      </c>
      <c r="O101" s="200">
        <v>99.502750827944638</v>
      </c>
      <c r="P101" s="162">
        <v>100.28070848978743</v>
      </c>
    </row>
    <row r="102" spans="1:18" ht="24.75" customHeight="1" x14ac:dyDescent="0.2">
      <c r="A102" s="92">
        <v>2015</v>
      </c>
      <c r="B102" s="92" t="s">
        <v>3</v>
      </c>
      <c r="C102" s="162">
        <v>100.04392029591745</v>
      </c>
      <c r="D102" s="162">
        <v>100.48566043764215</v>
      </c>
      <c r="E102" s="162">
        <v>102.15293262435928</v>
      </c>
      <c r="F102" s="162">
        <v>106.32870842417306</v>
      </c>
      <c r="G102" s="162">
        <v>101.89834319885279</v>
      </c>
      <c r="H102" s="162">
        <v>102.15702428845741</v>
      </c>
      <c r="I102" s="162">
        <v>98.703984965012992</v>
      </c>
      <c r="J102" s="162">
        <v>97.443272849635477</v>
      </c>
      <c r="K102" s="162">
        <v>99.780409421933172</v>
      </c>
      <c r="L102" s="162">
        <v>99.231163325151655</v>
      </c>
      <c r="M102" s="162">
        <v>100.03056036242701</v>
      </c>
      <c r="N102" s="162">
        <v>99.643465480111772</v>
      </c>
      <c r="O102" s="200">
        <v>100.15809000396951</v>
      </c>
      <c r="P102" s="162">
        <v>100.24329770697997</v>
      </c>
    </row>
    <row r="103" spans="1:18" ht="15.75" customHeight="1" x14ac:dyDescent="0.2">
      <c r="A103" s="92"/>
      <c r="B103" s="92" t="s">
        <v>4</v>
      </c>
      <c r="C103" s="162">
        <v>100.02073216618444</v>
      </c>
      <c r="D103" s="162">
        <v>100.46008859401346</v>
      </c>
      <c r="E103" s="162">
        <v>100.56266679535568</v>
      </c>
      <c r="F103" s="162">
        <v>101.01484607138109</v>
      </c>
      <c r="G103" s="162">
        <v>99.652431562102564</v>
      </c>
      <c r="H103" s="162">
        <v>103.74010690734961</v>
      </c>
      <c r="I103" s="162">
        <v>99.734059079529331</v>
      </c>
      <c r="J103" s="162">
        <v>101.56896084742709</v>
      </c>
      <c r="K103" s="162">
        <v>99.762648865174413</v>
      </c>
      <c r="L103" s="162">
        <v>99.778173640597174</v>
      </c>
      <c r="M103" s="162">
        <v>99.344394562299698</v>
      </c>
      <c r="N103" s="162">
        <v>99.838449801022549</v>
      </c>
      <c r="O103" s="200">
        <v>99.798915041398402</v>
      </c>
      <c r="P103" s="162">
        <v>100.10161977689712</v>
      </c>
    </row>
    <row r="104" spans="1:18" ht="15" customHeight="1" x14ac:dyDescent="0.2">
      <c r="A104" s="92"/>
      <c r="B104" s="92" t="s">
        <v>1</v>
      </c>
      <c r="C104" s="162">
        <v>99.739784164097699</v>
      </c>
      <c r="D104" s="162">
        <v>100.31167467263415</v>
      </c>
      <c r="E104" s="162">
        <v>98.479769771156327</v>
      </c>
      <c r="F104" s="162">
        <v>96.384661678309655</v>
      </c>
      <c r="G104" s="162">
        <v>99.124611845613174</v>
      </c>
      <c r="H104" s="162">
        <v>96.587310390309923</v>
      </c>
      <c r="I104" s="162">
        <v>100.42018031268029</v>
      </c>
      <c r="J104" s="162">
        <v>100.2958188555122</v>
      </c>
      <c r="K104" s="162">
        <v>99.964521294253913</v>
      </c>
      <c r="L104" s="162">
        <v>100.62879179942551</v>
      </c>
      <c r="M104" s="162">
        <v>99.50488172307476</v>
      </c>
      <c r="N104" s="162">
        <v>99.89171392748932</v>
      </c>
      <c r="O104" s="200">
        <v>99.820042301895441</v>
      </c>
      <c r="P104" s="162">
        <v>99.673429507654262</v>
      </c>
    </row>
    <row r="105" spans="1:18" ht="15" customHeight="1" x14ac:dyDescent="0.2">
      <c r="A105" s="92"/>
      <c r="B105" s="92" t="s">
        <v>2</v>
      </c>
      <c r="C105" s="162">
        <v>100.19556337380044</v>
      </c>
      <c r="D105" s="162">
        <v>98.742576295710236</v>
      </c>
      <c r="E105" s="162">
        <v>98.804630809128724</v>
      </c>
      <c r="F105" s="162">
        <v>96.271783826136158</v>
      </c>
      <c r="G105" s="162">
        <v>99.324613393431491</v>
      </c>
      <c r="H105" s="162">
        <v>97.515558413883056</v>
      </c>
      <c r="I105" s="162">
        <v>101.14177564277738</v>
      </c>
      <c r="J105" s="162">
        <v>100.69194744742525</v>
      </c>
      <c r="K105" s="162">
        <v>100.49242041863846</v>
      </c>
      <c r="L105" s="162">
        <v>100.36187123482566</v>
      </c>
      <c r="M105" s="162">
        <v>101.12016335219853</v>
      </c>
      <c r="N105" s="162">
        <v>100.62637079137632</v>
      </c>
      <c r="O105" s="200">
        <v>100.22295265273668</v>
      </c>
      <c r="P105" s="162">
        <v>99.981653008468669</v>
      </c>
    </row>
    <row r="106" spans="1:18" ht="24.75" customHeight="1" x14ac:dyDescent="0.2">
      <c r="A106" s="92">
        <v>2016</v>
      </c>
      <c r="B106" s="92" t="s">
        <v>3</v>
      </c>
      <c r="C106" s="162">
        <v>100.02458521686489</v>
      </c>
      <c r="D106" s="162">
        <v>99.411393038106937</v>
      </c>
      <c r="E106" s="162">
        <v>95.859193574223909</v>
      </c>
      <c r="F106" s="162">
        <v>87.401303741859806</v>
      </c>
      <c r="G106" s="162">
        <v>95.265045262859147</v>
      </c>
      <c r="H106" s="162">
        <v>99.005738349422799</v>
      </c>
      <c r="I106" s="162">
        <v>104.36559477646946</v>
      </c>
      <c r="J106" s="162">
        <v>99.575366171440194</v>
      </c>
      <c r="K106" s="162">
        <v>101.01454796735823</v>
      </c>
      <c r="L106" s="162">
        <v>102.55084025834404</v>
      </c>
      <c r="M106" s="162">
        <v>99.866757876789521</v>
      </c>
      <c r="N106" s="162">
        <v>101.21371418704058</v>
      </c>
      <c r="O106" s="200">
        <v>100.33060431938254</v>
      </c>
      <c r="P106" s="162">
        <v>99.664470400343433</v>
      </c>
    </row>
    <row r="107" spans="1:18" ht="15" customHeight="1" x14ac:dyDescent="0.2">
      <c r="A107" s="92"/>
      <c r="B107" s="92" t="s">
        <v>4</v>
      </c>
      <c r="C107" s="162">
        <v>100.36513160613204</v>
      </c>
      <c r="D107" s="162">
        <v>100.17178082092488</v>
      </c>
      <c r="E107" s="162">
        <v>94.911474398670393</v>
      </c>
      <c r="F107" s="162">
        <v>87.667992067544745</v>
      </c>
      <c r="G107" s="162">
        <v>95.24048621191055</v>
      </c>
      <c r="H107" s="162">
        <v>92.872686635431123</v>
      </c>
      <c r="I107" s="162">
        <v>108.21323735916184</v>
      </c>
      <c r="J107" s="162">
        <v>100.68990445213922</v>
      </c>
      <c r="K107" s="162">
        <v>101.58327932054198</v>
      </c>
      <c r="L107" s="162">
        <v>102.40567244087462</v>
      </c>
      <c r="M107" s="162">
        <v>99.34816201728367</v>
      </c>
      <c r="N107" s="162">
        <v>102.77180332897025</v>
      </c>
      <c r="O107" s="200">
        <v>100.5112329882211</v>
      </c>
      <c r="P107" s="162">
        <v>99.857153539192097</v>
      </c>
    </row>
    <row r="108" spans="1:18" ht="15" customHeight="1" x14ac:dyDescent="0.2">
      <c r="A108" s="92"/>
      <c r="B108" s="92" t="s">
        <v>1</v>
      </c>
      <c r="C108" s="162">
        <v>100.6361937380333</v>
      </c>
      <c r="D108" s="162">
        <v>101.87939114456785</v>
      </c>
      <c r="E108" s="162">
        <v>93.824071172157133</v>
      </c>
      <c r="F108" s="162">
        <v>89.672049383144525</v>
      </c>
      <c r="G108" s="162">
        <v>92.85758806115085</v>
      </c>
      <c r="H108" s="162">
        <v>93.451465517567385</v>
      </c>
      <c r="I108" s="162">
        <v>108.85253352304564</v>
      </c>
      <c r="J108" s="162">
        <v>102.35969131846558</v>
      </c>
      <c r="K108" s="162">
        <v>102.03252876268547</v>
      </c>
      <c r="L108" s="162">
        <v>101.78951356142355</v>
      </c>
      <c r="M108" s="162">
        <v>98.864778257427886</v>
      </c>
      <c r="N108" s="162">
        <v>104.04185988005989</v>
      </c>
      <c r="O108" s="200">
        <v>100.90066954909943</v>
      </c>
      <c r="P108" s="162">
        <v>100.02829975808237</v>
      </c>
      <c r="Q108" s="190"/>
      <c r="R108" s="190"/>
    </row>
    <row r="109" spans="1:18" ht="15" customHeight="1" x14ac:dyDescent="0.2">
      <c r="A109" s="92"/>
      <c r="B109" s="92" t="s">
        <v>2</v>
      </c>
      <c r="C109" s="162">
        <v>100.66685083091629</v>
      </c>
      <c r="D109" s="162">
        <v>104.64068331806466</v>
      </c>
      <c r="E109" s="162">
        <v>93.887905431956014</v>
      </c>
      <c r="F109" s="162">
        <v>90.188927468615375</v>
      </c>
      <c r="G109" s="162">
        <v>92.489524670204361</v>
      </c>
      <c r="H109" s="162">
        <v>94.552557598072752</v>
      </c>
      <c r="I109" s="162">
        <v>109.02247488344925</v>
      </c>
      <c r="J109" s="162">
        <v>103.90766774888669</v>
      </c>
      <c r="K109" s="162">
        <v>101.89342651879738</v>
      </c>
      <c r="L109" s="162">
        <v>101.28940675543166</v>
      </c>
      <c r="M109" s="162">
        <v>100.02321370203009</v>
      </c>
      <c r="N109" s="162">
        <v>103.69629875450907</v>
      </c>
      <c r="O109" s="200">
        <v>100.78305067207992</v>
      </c>
      <c r="P109" s="162">
        <v>99.960391501182642</v>
      </c>
    </row>
    <row r="110" spans="1:18" ht="26.25" customHeight="1" x14ac:dyDescent="0.2">
      <c r="A110" s="92">
        <v>2017</v>
      </c>
      <c r="B110" s="124" t="s">
        <v>3</v>
      </c>
      <c r="C110" s="162">
        <v>101.49224904180576</v>
      </c>
      <c r="D110" s="162">
        <v>105.58817936277575</v>
      </c>
      <c r="E110" s="162">
        <v>95.781536862648281</v>
      </c>
      <c r="F110" s="162">
        <v>92.533433629142124</v>
      </c>
      <c r="G110" s="162">
        <v>95.918263987393431</v>
      </c>
      <c r="H110" s="162">
        <v>92.830907939234066</v>
      </c>
      <c r="I110" s="162">
        <v>107.40299697478416</v>
      </c>
      <c r="J110" s="162">
        <v>106.6582135434917</v>
      </c>
      <c r="K110" s="162">
        <v>102.32312545224865</v>
      </c>
      <c r="L110" s="162">
        <v>102.09541215935735</v>
      </c>
      <c r="M110" s="162">
        <v>101.28045003499999</v>
      </c>
      <c r="N110" s="162">
        <v>103.5063158059114</v>
      </c>
      <c r="O110" s="200">
        <v>101.44710701802587</v>
      </c>
      <c r="P110" s="162">
        <v>100.68100527639012</v>
      </c>
      <c r="Q110" s="191"/>
      <c r="R110" s="191"/>
    </row>
    <row r="111" spans="1:18" x14ac:dyDescent="0.2">
      <c r="A111" s="92"/>
      <c r="B111" s="92" t="s">
        <v>4</v>
      </c>
      <c r="C111" s="162">
        <v>101.51623553751497</v>
      </c>
      <c r="D111" s="162">
        <v>106.867697397713</v>
      </c>
      <c r="E111" s="162">
        <v>95.32104329028013</v>
      </c>
      <c r="F111" s="162">
        <v>93.669334978151326</v>
      </c>
      <c r="G111" s="162">
        <v>95.127816985769925</v>
      </c>
      <c r="H111" s="162">
        <v>92.796070939327279</v>
      </c>
      <c r="I111" s="162">
        <v>106.08434756229251</v>
      </c>
      <c r="J111" s="162">
        <v>106.21279512828252</v>
      </c>
      <c r="K111" s="162">
        <v>102.47283285301513</v>
      </c>
      <c r="L111" s="162">
        <v>102.81233944588045</v>
      </c>
      <c r="M111" s="162">
        <v>101.5992155221935</v>
      </c>
      <c r="N111" s="162">
        <v>103.30375845639624</v>
      </c>
      <c r="O111" s="200">
        <v>101.63571854908494</v>
      </c>
      <c r="P111" s="162">
        <v>100.60597901481468</v>
      </c>
      <c r="Q111" s="191"/>
      <c r="R111" s="191"/>
    </row>
    <row r="112" spans="1:18" ht="15" customHeight="1" x14ac:dyDescent="0.2">
      <c r="A112" s="92"/>
      <c r="B112" s="131" t="s">
        <v>1</v>
      </c>
      <c r="C112" s="162">
        <v>102.01855113116389</v>
      </c>
      <c r="D112" s="162">
        <v>106.83453642911685</v>
      </c>
      <c r="E112" s="162">
        <v>96.856186989476697</v>
      </c>
      <c r="F112" s="162">
        <v>95.609785461825993</v>
      </c>
      <c r="G112" s="162">
        <v>94.804830994934619</v>
      </c>
      <c r="H112" s="162">
        <v>100.72422132808887</v>
      </c>
      <c r="I112" s="162">
        <v>104.95757452199155</v>
      </c>
      <c r="J112" s="162">
        <v>105.33430823594891</v>
      </c>
      <c r="K112" s="162">
        <v>102.8554503102055</v>
      </c>
      <c r="L112" s="162">
        <v>103.70476614343569</v>
      </c>
      <c r="M112" s="162">
        <v>102.11560304054109</v>
      </c>
      <c r="N112" s="162">
        <v>103.49028104698287</v>
      </c>
      <c r="O112" s="200">
        <v>101.9245921206376</v>
      </c>
      <c r="P112" s="162">
        <v>100.99638179794172</v>
      </c>
    </row>
    <row r="113" spans="1:18" ht="15" customHeight="1" x14ac:dyDescent="0.2">
      <c r="A113" s="92"/>
      <c r="B113" s="142" t="s">
        <v>2</v>
      </c>
      <c r="C113" s="162">
        <v>102.31568613644629</v>
      </c>
      <c r="D113" s="162">
        <v>105.66440415318971</v>
      </c>
      <c r="E113" s="162">
        <v>98.093927872818597</v>
      </c>
      <c r="F113" s="162">
        <v>95.073866496595798</v>
      </c>
      <c r="G113" s="162">
        <v>96.087194993216656</v>
      </c>
      <c r="H113" s="162">
        <v>103.18343121367791</v>
      </c>
      <c r="I113" s="162">
        <v>105.12549736136947</v>
      </c>
      <c r="J113" s="162">
        <v>106.19334643759233</v>
      </c>
      <c r="K113" s="162">
        <v>102.91837044491717</v>
      </c>
      <c r="L113" s="162">
        <v>104.5965370126256</v>
      </c>
      <c r="M113" s="162">
        <v>101.81210453840168</v>
      </c>
      <c r="N113" s="162">
        <v>103.46897736902979</v>
      </c>
      <c r="O113" s="200">
        <v>101.75336701938885</v>
      </c>
      <c r="P113" s="162">
        <v>101.18304673412169</v>
      </c>
    </row>
    <row r="114" spans="1:18" ht="26.25" customHeight="1" x14ac:dyDescent="0.2">
      <c r="A114" s="92">
        <v>2018</v>
      </c>
      <c r="B114" s="142" t="s">
        <v>3</v>
      </c>
      <c r="C114" s="162">
        <v>102.74999257119822</v>
      </c>
      <c r="D114" s="162">
        <v>105.72278909945675</v>
      </c>
      <c r="E114" s="162">
        <v>99.109589432217902</v>
      </c>
      <c r="F114" s="162">
        <v>93.910001671724615</v>
      </c>
      <c r="G114" s="162">
        <v>98.474271136146484</v>
      </c>
      <c r="H114" s="162">
        <v>102.13000260015184</v>
      </c>
      <c r="I114" s="162">
        <v>103.71859806199338</v>
      </c>
      <c r="J114" s="162">
        <v>103.39522386330103</v>
      </c>
      <c r="K114" s="162">
        <v>103.47793961657132</v>
      </c>
      <c r="L114" s="162">
        <v>104.82435397006287</v>
      </c>
      <c r="M114" s="162">
        <v>103.40651090103366</v>
      </c>
      <c r="N114" s="162">
        <v>104.04239844698699</v>
      </c>
      <c r="O114" s="200">
        <v>102.1541758546074</v>
      </c>
      <c r="P114" s="162">
        <v>101.50482502854437</v>
      </c>
      <c r="Q114" s="192"/>
      <c r="R114" s="192"/>
    </row>
    <row r="115" spans="1:18" ht="15" customHeight="1" x14ac:dyDescent="0.2">
      <c r="A115" s="92"/>
      <c r="B115" s="92" t="s">
        <v>4</v>
      </c>
      <c r="C115" s="162">
        <v>103.25018376898585</v>
      </c>
      <c r="D115" s="162">
        <v>104.22389859790863</v>
      </c>
      <c r="E115" s="162">
        <v>99.388243354400487</v>
      </c>
      <c r="F115" s="162">
        <v>93.462634050991127</v>
      </c>
      <c r="G115" s="162">
        <v>99.254558281399653</v>
      </c>
      <c r="H115" s="162">
        <v>99.278663092150751</v>
      </c>
      <c r="I115" s="162">
        <v>109.39018401476484</v>
      </c>
      <c r="J115" s="162">
        <v>105.33051352210551</v>
      </c>
      <c r="K115" s="162">
        <v>103.94974888485773</v>
      </c>
      <c r="L115" s="162">
        <v>105.67505047461763</v>
      </c>
      <c r="M115" s="162">
        <v>104.38950702575545</v>
      </c>
      <c r="N115" s="162">
        <v>104.63986387461189</v>
      </c>
      <c r="O115" s="200">
        <v>102.12611080683071</v>
      </c>
      <c r="P115" s="162">
        <v>101.89093922376857</v>
      </c>
      <c r="Q115" s="192"/>
      <c r="R115" s="192"/>
    </row>
    <row r="116" spans="1:18" s="92" customFormat="1" ht="14.25" customHeight="1" x14ac:dyDescent="0.2">
      <c r="B116" s="201" t="s">
        <v>1</v>
      </c>
      <c r="C116" s="162">
        <v>103.51892861533356</v>
      </c>
      <c r="D116" s="162">
        <v>103.08632375552172</v>
      </c>
      <c r="E116" s="162">
        <v>98.703816339686583</v>
      </c>
      <c r="F116" s="162">
        <v>92.465707089205324</v>
      </c>
      <c r="G116" s="316">
        <v>98.538821523776818</v>
      </c>
      <c r="H116" s="318">
        <v>98.74933865407813</v>
      </c>
      <c r="I116" s="319">
        <v>109.0225841691373</v>
      </c>
      <c r="J116" s="319">
        <v>108.16165877517777</v>
      </c>
      <c r="K116" s="319">
        <v>104.25443539689138</v>
      </c>
      <c r="L116" s="319">
        <v>105.54854416560228</v>
      </c>
      <c r="M116" s="319">
        <v>105.33594705754831</v>
      </c>
      <c r="N116" s="319">
        <v>105.12190429722069</v>
      </c>
      <c r="O116" s="319">
        <v>102.26334196898341</v>
      </c>
      <c r="P116" s="320">
        <v>102.05667560547543</v>
      </c>
      <c r="Q116" s="317"/>
      <c r="R116" s="317"/>
    </row>
    <row r="117" spans="1:18" ht="10.5" customHeight="1" thickBot="1" x14ac:dyDescent="0.25">
      <c r="A117" s="92"/>
      <c r="B117" s="201"/>
      <c r="C117" s="162"/>
      <c r="D117" s="162"/>
      <c r="E117" s="162"/>
      <c r="F117" s="215"/>
      <c r="G117" s="216"/>
      <c r="H117" s="95"/>
      <c r="I117" s="217"/>
      <c r="J117" s="218"/>
      <c r="K117" s="219"/>
      <c r="L117" s="218"/>
      <c r="M117" s="219"/>
      <c r="N117" s="220"/>
      <c r="O117" s="221"/>
      <c r="P117" s="220"/>
      <c r="Q117" s="192"/>
      <c r="R117" s="192"/>
    </row>
    <row r="118" spans="1:18" s="93" customFormat="1" ht="21.75" customHeight="1" x14ac:dyDescent="0.2">
      <c r="A118" s="91" t="s">
        <v>213</v>
      </c>
      <c r="B118" s="289"/>
      <c r="C118" s="163"/>
      <c r="D118" s="163"/>
      <c r="E118" s="163"/>
      <c r="F118" s="162"/>
      <c r="G118" s="162"/>
      <c r="O118" s="290"/>
    </row>
    <row r="119" spans="1:18" s="93" customFormat="1" x14ac:dyDescent="0.2">
      <c r="A119" s="214">
        <v>2015</v>
      </c>
      <c r="B119" s="214"/>
      <c r="C119" s="162">
        <v>0.61498379688080806</v>
      </c>
      <c r="D119" s="162">
        <v>-1.3590532200445593</v>
      </c>
      <c r="E119" s="162">
        <v>-0.78060554351228051</v>
      </c>
      <c r="F119" s="162">
        <v>-7.5695314964174472</v>
      </c>
      <c r="G119" s="162">
        <v>-0.665721457616264</v>
      </c>
      <c r="H119" s="162">
        <v>0.28261478659179495</v>
      </c>
      <c r="I119" s="162">
        <v>5.3350242355407751</v>
      </c>
      <c r="J119" s="162">
        <v>6.1716811022623164</v>
      </c>
      <c r="K119" s="162">
        <v>0.52719905121261235</v>
      </c>
      <c r="L119" s="162">
        <v>1.3385260123190523</v>
      </c>
      <c r="M119" s="162">
        <v>3.4337678732887289</v>
      </c>
      <c r="N119" s="162">
        <v>-0.13058762205715446</v>
      </c>
      <c r="O119" s="200">
        <v>-6.1059023631415688E-2</v>
      </c>
      <c r="P119" s="162">
        <v>0.13934251855571844</v>
      </c>
    </row>
    <row r="120" spans="1:18" s="93" customFormat="1" x14ac:dyDescent="0.2">
      <c r="A120" s="214">
        <v>2016</v>
      </c>
      <c r="B120" s="214"/>
      <c r="C120" s="162">
        <v>0.42319034798661281</v>
      </c>
      <c r="D120" s="162">
        <v>1.5258120804160891</v>
      </c>
      <c r="E120" s="162">
        <v>-5.3793388557481281</v>
      </c>
      <c r="F120" s="162">
        <v>-11.267431834708896</v>
      </c>
      <c r="G120" s="162">
        <v>-6.0368389484687812</v>
      </c>
      <c r="H120" s="162">
        <v>-5.0293879748764763</v>
      </c>
      <c r="I120" s="162">
        <v>7.6134601355315468</v>
      </c>
      <c r="J120" s="162">
        <v>1.6331574227329115</v>
      </c>
      <c r="K120" s="162">
        <v>1.6309456423457602</v>
      </c>
      <c r="L120" s="162">
        <v>2.0088582540184641</v>
      </c>
      <c r="M120" s="162">
        <v>-0.47427203661719597</v>
      </c>
      <c r="N120" s="162">
        <v>2.9309190376449745</v>
      </c>
      <c r="O120" s="200">
        <v>0.63138938219573504</v>
      </c>
      <c r="P120" s="162">
        <v>-0.16581831743998077</v>
      </c>
    </row>
    <row r="121" spans="1:18" s="93" customFormat="1" x14ac:dyDescent="0.2">
      <c r="A121" s="214">
        <v>2017</v>
      </c>
      <c r="B121" s="214"/>
      <c r="C121" s="162">
        <v>1.4065377816135038</v>
      </c>
      <c r="D121" s="162">
        <v>4.6420630957866971</v>
      </c>
      <c r="E121" s="162">
        <v>2.0001050369631956</v>
      </c>
      <c r="F121" s="162">
        <v>6.1860454280019406</v>
      </c>
      <c r="G121" s="162">
        <v>1.619108671709224</v>
      </c>
      <c r="H121" s="162">
        <v>2.5408342417759355</v>
      </c>
      <c r="I121" s="162">
        <v>-1.5991085392615845</v>
      </c>
      <c r="J121" s="162">
        <v>4.3947354651375781</v>
      </c>
      <c r="K121" s="162">
        <v>0.99526686124762342</v>
      </c>
      <c r="L121" s="162">
        <v>1.2679344308369034</v>
      </c>
      <c r="M121" s="162">
        <v>2.1864852085803355</v>
      </c>
      <c r="N121" s="162">
        <v>0.49685180771394943</v>
      </c>
      <c r="O121" s="200">
        <v>1.0521635456778311</v>
      </c>
      <c r="P121" s="162">
        <v>1.0084992195512399</v>
      </c>
    </row>
    <row r="122" spans="1:18" s="93" customFormat="1" x14ac:dyDescent="0.2">
      <c r="A122" s="119"/>
      <c r="B122" s="214"/>
      <c r="C122" s="162"/>
      <c r="D122" s="162"/>
      <c r="E122" s="162"/>
      <c r="F122" s="162"/>
      <c r="G122" s="162"/>
      <c r="O122" s="290"/>
    </row>
    <row r="123" spans="1:18" s="93" customFormat="1" x14ac:dyDescent="0.2">
      <c r="A123" s="119" t="s">
        <v>212</v>
      </c>
      <c r="B123" s="214"/>
      <c r="C123" s="162"/>
      <c r="D123" s="162"/>
      <c r="E123" s="162"/>
      <c r="F123" s="162"/>
      <c r="G123" s="162"/>
      <c r="O123" s="290"/>
    </row>
    <row r="124" spans="1:18" s="93" customFormat="1" x14ac:dyDescent="0.2">
      <c r="A124" s="214">
        <v>2015</v>
      </c>
      <c r="B124" s="214" t="s">
        <v>3</v>
      </c>
      <c r="C124" s="162">
        <v>8.1113263234122712E-2</v>
      </c>
      <c r="D124" s="162">
        <v>-3.6189653587830328</v>
      </c>
      <c r="E124" s="162">
        <v>0.20048737160507368</v>
      </c>
      <c r="F124" s="162">
        <v>-3.1188022815736738</v>
      </c>
      <c r="G124" s="162">
        <v>-0.54317558009919775</v>
      </c>
      <c r="H124" s="162">
        <v>2.9896224122041293</v>
      </c>
      <c r="I124" s="162">
        <v>4.6597132786796891</v>
      </c>
      <c r="J124" s="162">
        <v>1.1023397935909118</v>
      </c>
      <c r="K124" s="162">
        <v>4.1012810747953488E-2</v>
      </c>
      <c r="L124" s="162">
        <v>-5.4849305720339192E-2</v>
      </c>
      <c r="M124" s="162">
        <v>0.9978324562348595</v>
      </c>
      <c r="N124" s="162">
        <v>-0.70830921958512372</v>
      </c>
      <c r="O124" s="200">
        <v>0.65861412932999297</v>
      </c>
      <c r="P124" s="162">
        <v>-3.7306061525543832E-2</v>
      </c>
    </row>
    <row r="125" spans="1:18" s="93" customFormat="1" x14ac:dyDescent="0.2">
      <c r="A125" s="214"/>
      <c r="B125" s="214" t="s">
        <v>4</v>
      </c>
      <c r="C125" s="162">
        <v>-2.3177949908814721E-2</v>
      </c>
      <c r="D125" s="162">
        <v>-2.5448251538895406E-2</v>
      </c>
      <c r="E125" s="162">
        <v>-1.5567500493122277</v>
      </c>
      <c r="F125" s="162">
        <v>-4.9975800811889677</v>
      </c>
      <c r="G125" s="162">
        <v>-2.2040708084599236</v>
      </c>
      <c r="H125" s="162">
        <v>1.5496561591517244</v>
      </c>
      <c r="I125" s="162">
        <v>1.0435993185902825</v>
      </c>
      <c r="J125" s="162">
        <v>4.2339382464687603</v>
      </c>
      <c r="K125" s="162">
        <v>-1.7799643097926587E-2</v>
      </c>
      <c r="L125" s="162">
        <v>0.55124851620769189</v>
      </c>
      <c r="M125" s="162">
        <v>-0.68595616943584181</v>
      </c>
      <c r="N125" s="162">
        <v>0.19568199477133508</v>
      </c>
      <c r="O125" s="200">
        <v>-0.35860803910784389</v>
      </c>
      <c r="P125" s="162">
        <v>-0.14133406753734645</v>
      </c>
    </row>
    <row r="126" spans="1:18" s="93" customFormat="1" x14ac:dyDescent="0.2">
      <c r="A126" s="214"/>
      <c r="B126" s="214" t="s">
        <v>1</v>
      </c>
      <c r="C126" s="162">
        <v>-0.28088976755333839</v>
      </c>
      <c r="D126" s="162">
        <v>-0.14773421311530255</v>
      </c>
      <c r="E126" s="162">
        <v>-2.0712428285519113</v>
      </c>
      <c r="F126" s="162">
        <v>-4.5836672263001361</v>
      </c>
      <c r="G126" s="162">
        <v>-0.52966064973583027</v>
      </c>
      <c r="H126" s="162">
        <v>-6.8949191689457789</v>
      </c>
      <c r="I126" s="162">
        <v>0.68795077577643582</v>
      </c>
      <c r="J126" s="162">
        <v>-1.2534754528279235</v>
      </c>
      <c r="K126" s="162">
        <v>0.20235271554620571</v>
      </c>
      <c r="L126" s="162">
        <v>0.85250924905910797</v>
      </c>
      <c r="M126" s="162">
        <v>0.16154626688515972</v>
      </c>
      <c r="N126" s="162">
        <v>5.3350314005196076E-2</v>
      </c>
      <c r="O126" s="200">
        <v>2.1169829840617105E-2</v>
      </c>
      <c r="P126" s="162">
        <v>-0.42775558497174515</v>
      </c>
    </row>
    <row r="127" spans="1:18" s="93" customFormat="1" x14ac:dyDescent="0.2">
      <c r="A127" s="214"/>
      <c r="B127" s="214" t="s">
        <v>2</v>
      </c>
      <c r="C127" s="162">
        <v>0.45696831361983214</v>
      </c>
      <c r="D127" s="162">
        <v>-1.5642230897297327</v>
      </c>
      <c r="E127" s="162">
        <v>0.32987591129356453</v>
      </c>
      <c r="F127" s="162">
        <v>-0.11711184145692943</v>
      </c>
      <c r="G127" s="162">
        <v>0.20176779923215538</v>
      </c>
      <c r="H127" s="162">
        <v>0.96104552432620949</v>
      </c>
      <c r="I127" s="162">
        <v>0.71857601514979663</v>
      </c>
      <c r="J127" s="162">
        <v>0.39496022509544204</v>
      </c>
      <c r="K127" s="162">
        <v>0.52808648263380498</v>
      </c>
      <c r="L127" s="162">
        <v>-0.26525267751588144</v>
      </c>
      <c r="M127" s="162">
        <v>1.6233189780770374</v>
      </c>
      <c r="N127" s="162">
        <v>0.73545325733450628</v>
      </c>
      <c r="O127" s="200">
        <v>0.40363672620242763</v>
      </c>
      <c r="P127" s="162">
        <v>0.30923336573940308</v>
      </c>
    </row>
    <row r="128" spans="1:18" s="93" customFormat="1" ht="21" customHeight="1" x14ac:dyDescent="0.2">
      <c r="A128" s="214">
        <v>2016</v>
      </c>
      <c r="B128" s="214" t="s">
        <v>3</v>
      </c>
      <c r="C128" s="162">
        <v>-0.17064443891360304</v>
      </c>
      <c r="D128" s="162">
        <v>0.67733369685814004</v>
      </c>
      <c r="E128" s="162">
        <v>-2.9810720517693401</v>
      </c>
      <c r="F128" s="162">
        <v>-9.2139978420844102</v>
      </c>
      <c r="G128" s="162">
        <v>-4.0871723451790576</v>
      </c>
      <c r="H128" s="162">
        <v>1.5281458259358116</v>
      </c>
      <c r="I128" s="162">
        <v>3.1874258813472833</v>
      </c>
      <c r="J128" s="162">
        <v>-1.108908213904658</v>
      </c>
      <c r="K128" s="162">
        <v>0.51956908445895955</v>
      </c>
      <c r="L128" s="162">
        <v>2.1810763356500784</v>
      </c>
      <c r="M128" s="162">
        <v>-1.2395208174688532</v>
      </c>
      <c r="N128" s="162">
        <v>0.58368734859968185</v>
      </c>
      <c r="O128" s="200">
        <v>0.10741218832264199</v>
      </c>
      <c r="P128" s="162">
        <v>-0.31724081227019196</v>
      </c>
    </row>
    <row r="129" spans="1:16" s="93" customFormat="1" x14ac:dyDescent="0.2">
      <c r="A129" s="214"/>
      <c r="B129" s="214" t="s">
        <v>4</v>
      </c>
      <c r="C129" s="162">
        <v>0.34046268577749839</v>
      </c>
      <c r="D129" s="162">
        <v>0.76488997848211948</v>
      </c>
      <c r="E129" s="162">
        <v>-0.98865757181619829</v>
      </c>
      <c r="F129" s="162">
        <v>0.30513083245600203</v>
      </c>
      <c r="G129" s="162">
        <v>-2.57797084763145E-2</v>
      </c>
      <c r="H129" s="162">
        <v>-6.1946426704542983</v>
      </c>
      <c r="I129" s="162">
        <v>3.6866963590187707</v>
      </c>
      <c r="J129" s="162">
        <v>1.11929116964542</v>
      </c>
      <c r="K129" s="162">
        <v>0.56301925279864662</v>
      </c>
      <c r="L129" s="162">
        <v>-0.14155692640227535</v>
      </c>
      <c r="M129" s="162">
        <v>-0.51928776955557643</v>
      </c>
      <c r="N129" s="162">
        <v>1.5394051630694516</v>
      </c>
      <c r="O129" s="200">
        <v>0.18003347040904671</v>
      </c>
      <c r="P129" s="162">
        <v>0.19333182434488894</v>
      </c>
    </row>
    <row r="130" spans="1:16" s="93" customFormat="1" x14ac:dyDescent="0.2">
      <c r="A130" s="214"/>
      <c r="B130" s="214" t="s">
        <v>1</v>
      </c>
      <c r="C130" s="162">
        <v>0.27007599906807567</v>
      </c>
      <c r="D130" s="162">
        <v>1.7046820068973512</v>
      </c>
      <c r="E130" s="162">
        <v>-1.14570259644865</v>
      </c>
      <c r="F130" s="162">
        <v>2.2859623773015425</v>
      </c>
      <c r="G130" s="162">
        <v>-2.5019802455205298</v>
      </c>
      <c r="H130" s="162">
        <v>0.62319601500087085</v>
      </c>
      <c r="I130" s="162">
        <v>0.59077445558897157</v>
      </c>
      <c r="J130" s="162">
        <v>1.658345864376165</v>
      </c>
      <c r="K130" s="162">
        <v>0.44224743003806744</v>
      </c>
      <c r="L130" s="162">
        <v>-0.60168432545260053</v>
      </c>
      <c r="M130" s="162">
        <v>-0.48655531218754211</v>
      </c>
      <c r="N130" s="162">
        <v>1.2358025352773305</v>
      </c>
      <c r="O130" s="200">
        <v>0.38745575922243258</v>
      </c>
      <c r="P130" s="162">
        <v>0.1713910449320899</v>
      </c>
    </row>
    <row r="131" spans="1:16" s="93" customFormat="1" x14ac:dyDescent="0.2">
      <c r="A131" s="214"/>
      <c r="B131" s="214" t="s">
        <v>2</v>
      </c>
      <c r="C131" s="162">
        <v>3.0463287356430335E-2</v>
      </c>
      <c r="D131" s="162">
        <v>2.710354020057415</v>
      </c>
      <c r="E131" s="162">
        <v>6.8036122288650525E-2</v>
      </c>
      <c r="F131" s="162">
        <v>0.57640935946758898</v>
      </c>
      <c r="G131" s="162">
        <v>-0.39637405906354228</v>
      </c>
      <c r="H131" s="162">
        <v>1.1782502012217089</v>
      </c>
      <c r="I131" s="162">
        <v>0.15612072122108689</v>
      </c>
      <c r="J131" s="162">
        <v>1.5122910302699077</v>
      </c>
      <c r="K131" s="162">
        <v>-0.13633127158068081</v>
      </c>
      <c r="L131" s="162">
        <v>-0.49131466346000741</v>
      </c>
      <c r="M131" s="162">
        <v>1.1717372607520815</v>
      </c>
      <c r="N131" s="162">
        <v>-0.33213662841973246</v>
      </c>
      <c r="O131" s="200">
        <v>-0.11656897575121894</v>
      </c>
      <c r="P131" s="162">
        <v>-6.7889044464375381E-2</v>
      </c>
    </row>
    <row r="132" spans="1:16" s="93" customFormat="1" ht="21.75" customHeight="1" x14ac:dyDescent="0.2">
      <c r="A132" s="214">
        <v>2017</v>
      </c>
      <c r="B132" s="291" t="s">
        <v>3</v>
      </c>
      <c r="C132" s="162">
        <v>0.81993049755360037</v>
      </c>
      <c r="D132" s="162">
        <v>0.90547578118453931</v>
      </c>
      <c r="E132" s="162">
        <v>2.0169066739534891</v>
      </c>
      <c r="F132" s="162">
        <v>2.5995498852590337</v>
      </c>
      <c r="G132" s="162">
        <v>3.7071650323808436</v>
      </c>
      <c r="H132" s="162">
        <v>-1.8208388039138379</v>
      </c>
      <c r="I132" s="162">
        <v>-1.485453261262315</v>
      </c>
      <c r="J132" s="162">
        <v>2.6471056989290087</v>
      </c>
      <c r="K132" s="162">
        <v>0.42171408709275049</v>
      </c>
      <c r="L132" s="162">
        <v>0.79574501395969222</v>
      </c>
      <c r="M132" s="162">
        <v>1.2569445496074749</v>
      </c>
      <c r="N132" s="162">
        <v>-0.18321092544242301</v>
      </c>
      <c r="O132" s="200">
        <v>0.65889684973579055</v>
      </c>
      <c r="P132" s="162">
        <v>0.72089931260319595</v>
      </c>
    </row>
    <row r="133" spans="1:16" s="93" customFormat="1" x14ac:dyDescent="0.2">
      <c r="A133" s="214"/>
      <c r="B133" s="214" t="s">
        <v>4</v>
      </c>
      <c r="C133" s="162">
        <v>2.3633820252944027E-2</v>
      </c>
      <c r="D133" s="162">
        <v>1.2118004521520787</v>
      </c>
      <c r="E133" s="162">
        <v>-0.48077488360674936</v>
      </c>
      <c r="F133" s="162">
        <v>1.227557764214926</v>
      </c>
      <c r="G133" s="162">
        <v>-0.82408393226069965</v>
      </c>
      <c r="H133" s="162">
        <v>-3.7527371734413784E-2</v>
      </c>
      <c r="I133" s="162">
        <v>-1.2277584887144699</v>
      </c>
      <c r="J133" s="162">
        <v>-0.4176128592549011</v>
      </c>
      <c r="K133" s="162">
        <v>0.14630847142795833</v>
      </c>
      <c r="L133" s="162">
        <v>0.70221302932209628</v>
      </c>
      <c r="M133" s="162">
        <v>0.31473545692515259</v>
      </c>
      <c r="N133" s="162">
        <v>-0.19569564227847058</v>
      </c>
      <c r="O133" s="200">
        <v>0.18592105443238083</v>
      </c>
      <c r="P133" s="162">
        <v>-7.4518784719601605E-2</v>
      </c>
    </row>
    <row r="134" spans="1:16" s="93" customFormat="1" x14ac:dyDescent="0.2">
      <c r="A134" s="214"/>
      <c r="B134" s="292" t="s">
        <v>1</v>
      </c>
      <c r="C134" s="162">
        <v>0.49481306215624077</v>
      </c>
      <c r="D134" s="162">
        <v>-3.1029927100179044E-2</v>
      </c>
      <c r="E134" s="162">
        <v>1.6104982134129697</v>
      </c>
      <c r="F134" s="162">
        <v>2.0715963064404042</v>
      </c>
      <c r="G134" s="162">
        <v>-0.33952843770568286</v>
      </c>
      <c r="H134" s="162">
        <v>8.5436272339000752</v>
      </c>
      <c r="I134" s="162">
        <v>-1.0621482491932399</v>
      </c>
      <c r="J134" s="162">
        <v>-0.82710081329898655</v>
      </c>
      <c r="K134" s="162">
        <v>0.37338428785236299</v>
      </c>
      <c r="L134" s="162">
        <v>0.86801516468264506</v>
      </c>
      <c r="M134" s="162">
        <v>0.50825935583604931</v>
      </c>
      <c r="N134" s="162">
        <v>0.18055740988878188</v>
      </c>
      <c r="O134" s="200">
        <v>0.28422445935003537</v>
      </c>
      <c r="P134" s="162">
        <v>0.38805127384085036</v>
      </c>
    </row>
    <row r="135" spans="1:16" s="93" customFormat="1" x14ac:dyDescent="0.2">
      <c r="A135" s="214"/>
      <c r="B135" s="293" t="s">
        <v>2</v>
      </c>
      <c r="C135" s="162">
        <v>0.29125585688858369</v>
      </c>
      <c r="D135" s="162">
        <v>-1.0952752874099914</v>
      </c>
      <c r="E135" s="162">
        <v>1.2779161784227444</v>
      </c>
      <c r="F135" s="162">
        <v>-0.5605273169911773</v>
      </c>
      <c r="G135" s="162">
        <v>1.3526357094086894</v>
      </c>
      <c r="H135" s="162">
        <v>2.4415278203826052</v>
      </c>
      <c r="I135" s="162">
        <v>0.1599911584682534</v>
      </c>
      <c r="J135" s="162">
        <v>0.8155350483900925</v>
      </c>
      <c r="K135" s="162">
        <v>6.1173359818966766E-2</v>
      </c>
      <c r="L135" s="162">
        <v>0.85991309980535391</v>
      </c>
      <c r="M135" s="162">
        <v>-0.2972107034601823</v>
      </c>
      <c r="N135" s="162">
        <v>-2.0585196733025057E-2</v>
      </c>
      <c r="O135" s="200">
        <v>-0.16799194157783859</v>
      </c>
      <c r="P135" s="162">
        <v>0.1848233895679785</v>
      </c>
    </row>
    <row r="136" spans="1:16" s="93" customFormat="1" ht="21.75" customHeight="1" x14ac:dyDescent="0.2">
      <c r="A136" s="214">
        <v>2018</v>
      </c>
      <c r="B136" s="294" t="s">
        <v>3</v>
      </c>
      <c r="C136" s="162">
        <v>0.4244768824330114</v>
      </c>
      <c r="D136" s="162">
        <v>5.5255075476878801E-2</v>
      </c>
      <c r="E136" s="162">
        <v>1.0353969724977707</v>
      </c>
      <c r="F136" s="162">
        <v>-1.2241690253681381</v>
      </c>
      <c r="G136" s="162">
        <v>2.4842812230061906</v>
      </c>
      <c r="H136" s="162">
        <v>-1.0209280706556134</v>
      </c>
      <c r="I136" s="162">
        <v>-1.3383045357111323</v>
      </c>
      <c r="J136" s="162">
        <v>-2.6349321008879767</v>
      </c>
      <c r="K136" s="162">
        <v>0.54370193507253806</v>
      </c>
      <c r="L136" s="162">
        <v>0.21780544934271173</v>
      </c>
      <c r="M136" s="162">
        <v>1.5660282928643188</v>
      </c>
      <c r="N136" s="162">
        <v>0.5541961393046968</v>
      </c>
      <c r="O136" s="200">
        <v>0.39390228250844039</v>
      </c>
      <c r="P136" s="162">
        <v>0.31801601632754917</v>
      </c>
    </row>
    <row r="137" spans="1:16" s="93" customFormat="1" x14ac:dyDescent="0.2">
      <c r="A137" s="214"/>
      <c r="B137" s="295" t="s">
        <v>4</v>
      </c>
      <c r="C137" s="162">
        <v>0.48680412063391021</v>
      </c>
      <c r="D137" s="162">
        <v>-1.417755352763217</v>
      </c>
      <c r="E137" s="162">
        <v>0.28115737718110712</v>
      </c>
      <c r="F137" s="162">
        <v>-0.47637909995712491</v>
      </c>
      <c r="G137" s="162">
        <v>0.79237666473750412</v>
      </c>
      <c r="H137" s="162">
        <v>-2.7918725500912234</v>
      </c>
      <c r="I137" s="162">
        <v>5.4682439396081195</v>
      </c>
      <c r="J137" s="162">
        <v>1.8717398990915957</v>
      </c>
      <c r="K137" s="162">
        <v>0.45595154874038535</v>
      </c>
      <c r="L137" s="162">
        <v>0.81154471488344981</v>
      </c>
      <c r="M137" s="162">
        <v>0.95061337642712296</v>
      </c>
      <c r="N137" s="162">
        <v>0.57425187860247195</v>
      </c>
      <c r="O137" s="200">
        <v>-2.7473226172014531E-2</v>
      </c>
      <c r="P137" s="162">
        <v>0.38038999142713248</v>
      </c>
    </row>
    <row r="138" spans="1:16" s="93" customFormat="1" x14ac:dyDescent="0.2">
      <c r="A138" s="214"/>
      <c r="B138" s="295" t="s">
        <v>1</v>
      </c>
      <c r="C138" s="162">
        <v>0.26028510220283962</v>
      </c>
      <c r="D138" s="162">
        <v>-1.0914721649164405</v>
      </c>
      <c r="E138" s="162">
        <v>-0.68863981454362344</v>
      </c>
      <c r="F138" s="162">
        <v>-1.0666583195610535</v>
      </c>
      <c r="G138" s="162">
        <v>-0.72111222901585226</v>
      </c>
      <c r="H138" s="162">
        <v>-0.53317039289831891</v>
      </c>
      <c r="I138" s="162">
        <v>-0.33604463594093525</v>
      </c>
      <c r="J138" s="162">
        <v>2.6878680815299427</v>
      </c>
      <c r="K138" s="162">
        <v>0.2931094257583533</v>
      </c>
      <c r="L138" s="162">
        <v>-0.11971256076734882</v>
      </c>
      <c r="M138" s="162">
        <v>0.90664287892399109</v>
      </c>
      <c r="N138" s="162">
        <v>0.46066614076105683</v>
      </c>
      <c r="O138" s="200">
        <v>0.13437421739506128</v>
      </c>
      <c r="P138" s="162">
        <v>0.16266056920222205</v>
      </c>
    </row>
    <row r="139" spans="1:16" s="93" customFormat="1" x14ac:dyDescent="0.2">
      <c r="A139" s="88"/>
      <c r="B139" s="85"/>
      <c r="C139" s="296"/>
      <c r="D139" s="296"/>
      <c r="E139" s="296"/>
      <c r="F139" s="162"/>
      <c r="G139" s="162"/>
      <c r="O139" s="290"/>
    </row>
    <row r="140" spans="1:16" s="93" customFormat="1" x14ac:dyDescent="0.2">
      <c r="A140" s="87" t="s">
        <v>211</v>
      </c>
      <c r="B140" s="86"/>
      <c r="C140" s="164"/>
      <c r="D140" s="296"/>
      <c r="E140" s="296"/>
      <c r="F140" s="162"/>
      <c r="G140" s="162"/>
      <c r="O140" s="290"/>
    </row>
    <row r="141" spans="1:16" s="93" customFormat="1" x14ac:dyDescent="0.2">
      <c r="A141" s="214">
        <v>2015</v>
      </c>
      <c r="B141" s="214" t="s">
        <v>3</v>
      </c>
      <c r="C141" s="162">
        <v>1.5440605652817796</v>
      </c>
      <c r="D141" s="162">
        <v>0.11767305211829449</v>
      </c>
      <c r="E141" s="162">
        <v>2.23165408934205</v>
      </c>
      <c r="F141" s="162">
        <v>2.8771744130105636</v>
      </c>
      <c r="G141" s="162">
        <v>3.1930090261416799</v>
      </c>
      <c r="H141" s="162">
        <v>-2.3495827091098098</v>
      </c>
      <c r="I141" s="162">
        <v>2.6347873748882922</v>
      </c>
      <c r="J141" s="162">
        <v>5.8617077952562324</v>
      </c>
      <c r="K141" s="162">
        <v>1.0798634754085157</v>
      </c>
      <c r="L141" s="162">
        <v>1.3812644637225091</v>
      </c>
      <c r="M141" s="162">
        <v>5.1452665625193683</v>
      </c>
      <c r="N141" s="162">
        <v>0.61254757775297541</v>
      </c>
      <c r="O141" s="200">
        <v>0.19612581857049172</v>
      </c>
      <c r="P141" s="162">
        <v>1.0894760376749968</v>
      </c>
    </row>
    <row r="142" spans="1:16" s="93" customFormat="1" x14ac:dyDescent="0.2">
      <c r="A142" s="214"/>
      <c r="B142" s="214" t="s">
        <v>4</v>
      </c>
      <c r="C142" s="162">
        <v>0.82624967501221391</v>
      </c>
      <c r="D142" s="162">
        <v>0.35355669089538466</v>
      </c>
      <c r="E142" s="162">
        <v>0.21675065911905822</v>
      </c>
      <c r="F142" s="162">
        <v>-8.1043702991346329</v>
      </c>
      <c r="G142" s="162">
        <v>2.3307404718253544E-2</v>
      </c>
      <c r="H142" s="162">
        <v>4.2015983328359763</v>
      </c>
      <c r="I142" s="162">
        <v>4.5937848356080169</v>
      </c>
      <c r="J142" s="162">
        <v>10.794646605641866</v>
      </c>
      <c r="K142" s="162">
        <v>0.20579034687941977</v>
      </c>
      <c r="L142" s="162">
        <v>1.4540605411583751</v>
      </c>
      <c r="M142" s="162">
        <v>2.7800060776184354</v>
      </c>
      <c r="N142" s="162">
        <v>-0.70879313237730557</v>
      </c>
      <c r="O142" s="200">
        <v>-0.21663520512513745</v>
      </c>
      <c r="P142" s="162">
        <v>0.34960967096506756</v>
      </c>
    </row>
    <row r="143" spans="1:16" s="93" customFormat="1" x14ac:dyDescent="0.2">
      <c r="A143" s="214"/>
      <c r="B143" s="214" t="s">
        <v>1</v>
      </c>
      <c r="C143" s="162">
        <v>-0.12889456432108037</v>
      </c>
      <c r="D143" s="162">
        <v>-0.46336923803084185</v>
      </c>
      <c r="E143" s="162">
        <v>-2.4279277010229139</v>
      </c>
      <c r="F143" s="162">
        <v>-12.160083483188522</v>
      </c>
      <c r="G143" s="162">
        <v>-2.6771022973851144</v>
      </c>
      <c r="H143" s="162">
        <v>1.129016670967431</v>
      </c>
      <c r="I143" s="162">
        <v>6.9352282065742843</v>
      </c>
      <c r="J143" s="162">
        <v>3.7758419542292643</v>
      </c>
      <c r="K143" s="162">
        <v>7.40396778999175E-2</v>
      </c>
      <c r="L143" s="162">
        <v>1.4365620253561362</v>
      </c>
      <c r="M143" s="162">
        <v>3.7744520376742141</v>
      </c>
      <c r="N143" s="162">
        <v>-0.68508928103988564</v>
      </c>
      <c r="O143" s="200">
        <v>-0.93681218355639029</v>
      </c>
      <c r="P143" s="162">
        <v>-0.62955626637556383</v>
      </c>
    </row>
    <row r="144" spans="1:16" s="93" customFormat="1" x14ac:dyDescent="0.2">
      <c r="A144" s="214"/>
      <c r="B144" s="214" t="s">
        <v>2</v>
      </c>
      <c r="C144" s="162">
        <v>0.23281271691710792</v>
      </c>
      <c r="D144" s="162">
        <v>-5.2908482158435248</v>
      </c>
      <c r="E144" s="162">
        <v>-3.0838184738967045</v>
      </c>
      <c r="F144" s="162">
        <v>-12.282149743059545</v>
      </c>
      <c r="G144" s="162">
        <v>-3.055237948596401</v>
      </c>
      <c r="H144" s="162">
        <v>-1.689672244145346</v>
      </c>
      <c r="I144" s="162">
        <v>7.2445985136445845</v>
      </c>
      <c r="J144" s="162">
        <v>4.4730045245608752</v>
      </c>
      <c r="K144" s="162">
        <v>0.7548834157640183</v>
      </c>
      <c r="L144" s="162">
        <v>1.0839942655606505</v>
      </c>
      <c r="M144" s="162">
        <v>2.097971651757069</v>
      </c>
      <c r="N144" s="162">
        <v>0.27112610778199375</v>
      </c>
      <c r="O144" s="200">
        <v>0.72380091886843356</v>
      </c>
      <c r="P144" s="162">
        <v>-0.29821835707235511</v>
      </c>
    </row>
    <row r="145" spans="1:16" s="93" customFormat="1" ht="21" customHeight="1" x14ac:dyDescent="0.2">
      <c r="A145" s="214">
        <v>2016</v>
      </c>
      <c r="B145" s="214" t="s">
        <v>3</v>
      </c>
      <c r="C145" s="162">
        <v>-1.9326590756696405E-2</v>
      </c>
      <c r="D145" s="162">
        <v>-1.069075323639701</v>
      </c>
      <c r="E145" s="162">
        <v>-6.1610948295326544</v>
      </c>
      <c r="F145" s="162">
        <v>-17.800841337042183</v>
      </c>
      <c r="G145" s="162">
        <v>-6.5097210884468186</v>
      </c>
      <c r="H145" s="162">
        <v>-3.0847471928473813</v>
      </c>
      <c r="I145" s="162">
        <v>5.735948567287652</v>
      </c>
      <c r="J145" s="162">
        <v>2.188035417380485</v>
      </c>
      <c r="K145" s="162">
        <v>1.2368545615065063</v>
      </c>
      <c r="L145" s="162">
        <v>3.345397576681397</v>
      </c>
      <c r="M145" s="162">
        <v>-0.16375244229763775</v>
      </c>
      <c r="N145" s="162">
        <v>1.5758672175469668</v>
      </c>
      <c r="O145" s="200">
        <v>0.17224201799994621</v>
      </c>
      <c r="P145" s="162">
        <v>-0.57742245105354417</v>
      </c>
    </row>
    <row r="146" spans="1:16" s="93" customFormat="1" x14ac:dyDescent="0.2">
      <c r="A146" s="214"/>
      <c r="B146" s="214" t="s">
        <v>4</v>
      </c>
      <c r="C146" s="162">
        <v>0.34432805328337146</v>
      </c>
      <c r="D146" s="162">
        <v>-0.28698737690119325</v>
      </c>
      <c r="E146" s="162">
        <v>-5.6195729257910614</v>
      </c>
      <c r="F146" s="162">
        <v>-13.212764779550257</v>
      </c>
      <c r="G146" s="162">
        <v>-4.4273333636044025</v>
      </c>
      <c r="H146" s="162">
        <v>-10.475620852814615</v>
      </c>
      <c r="I146" s="162">
        <v>8.5017880129305556</v>
      </c>
      <c r="J146" s="162">
        <v>-0.86547739383526778</v>
      </c>
      <c r="K146" s="162">
        <v>1.8249620234403352</v>
      </c>
      <c r="L146" s="162">
        <v>2.6333402430693376</v>
      </c>
      <c r="M146" s="162">
        <v>3.7923176245291401E-3</v>
      </c>
      <c r="N146" s="162">
        <v>2.9381000343994268</v>
      </c>
      <c r="O146" s="200">
        <v>0.71375319714368501</v>
      </c>
      <c r="P146" s="162">
        <v>-0.24421806385339639</v>
      </c>
    </row>
    <row r="147" spans="1:16" s="93" customFormat="1" x14ac:dyDescent="0.2">
      <c r="A147" s="214"/>
      <c r="B147" s="214" t="s">
        <v>1</v>
      </c>
      <c r="C147" s="162">
        <v>0.8987482592310192</v>
      </c>
      <c r="D147" s="162">
        <v>1.562845478405106</v>
      </c>
      <c r="E147" s="162">
        <v>-4.727568524802539</v>
      </c>
      <c r="F147" s="162">
        <v>-6.9643988766272091</v>
      </c>
      <c r="G147" s="162">
        <v>-6.322369054239763</v>
      </c>
      <c r="H147" s="162">
        <v>-3.2466427112118224</v>
      </c>
      <c r="I147" s="162">
        <v>8.3970703738126762</v>
      </c>
      <c r="J147" s="162">
        <v>2.057785146484159</v>
      </c>
      <c r="K147" s="162">
        <v>2.0687414311165497</v>
      </c>
      <c r="L147" s="162">
        <v>1.1534688444949204</v>
      </c>
      <c r="M147" s="162">
        <v>-0.64328850460654285</v>
      </c>
      <c r="N147" s="162">
        <v>4.1546448543100745</v>
      </c>
      <c r="O147" s="200">
        <v>1.0825754250191055</v>
      </c>
      <c r="P147" s="162">
        <v>0.35603294898252091</v>
      </c>
    </row>
    <row r="148" spans="1:16" s="93" customFormat="1" x14ac:dyDescent="0.2">
      <c r="A148" s="214"/>
      <c r="B148" s="214" t="s">
        <v>2</v>
      </c>
      <c r="C148" s="162">
        <v>0.47036759038683318</v>
      </c>
      <c r="D148" s="162">
        <v>5.973215651869368</v>
      </c>
      <c r="E148" s="162">
        <v>-4.9762094518331468</v>
      </c>
      <c r="F148" s="162">
        <v>-6.3184207415396321</v>
      </c>
      <c r="G148" s="162">
        <v>-6.8815658976218552</v>
      </c>
      <c r="H148" s="162">
        <v>-3.0384903332394519</v>
      </c>
      <c r="I148" s="162">
        <v>7.7917351070696084</v>
      </c>
      <c r="J148" s="162">
        <v>3.1936221147579769</v>
      </c>
      <c r="K148" s="162">
        <v>1.3941410648907748</v>
      </c>
      <c r="L148" s="162">
        <v>0.92419113872015402</v>
      </c>
      <c r="M148" s="162">
        <v>-1.0847981389703665</v>
      </c>
      <c r="N148" s="162">
        <v>3.0508185269818355</v>
      </c>
      <c r="O148" s="200">
        <v>0.55885204388652632</v>
      </c>
      <c r="P148" s="162">
        <v>-2.12654088487918E-2</v>
      </c>
    </row>
    <row r="149" spans="1:16" s="93" customFormat="1" ht="21.75" customHeight="1" x14ac:dyDescent="0.2">
      <c r="A149" s="214">
        <v>2017</v>
      </c>
      <c r="B149" s="291" t="s">
        <v>3</v>
      </c>
      <c r="C149" s="162">
        <v>1.4673030852952795</v>
      </c>
      <c r="D149" s="162">
        <v>6.2133585858726414</v>
      </c>
      <c r="E149" s="162">
        <v>-8.1011229784133665E-2</v>
      </c>
      <c r="F149" s="162">
        <v>5.8719145682770257</v>
      </c>
      <c r="G149" s="162">
        <v>0.68568562869193439</v>
      </c>
      <c r="H149" s="162">
        <v>-6.2368409277407615</v>
      </c>
      <c r="I149" s="162">
        <v>2.9103481897652328</v>
      </c>
      <c r="J149" s="162">
        <v>7.113051796221237</v>
      </c>
      <c r="K149" s="162">
        <v>1.2954346786893334</v>
      </c>
      <c r="L149" s="162">
        <v>-0.44409982194136832</v>
      </c>
      <c r="M149" s="162">
        <v>1.4155783047994808</v>
      </c>
      <c r="N149" s="162">
        <v>2.2651096615564859</v>
      </c>
      <c r="O149" s="200">
        <v>1.1128236555709048</v>
      </c>
      <c r="P149" s="162">
        <v>1.0199571341355185</v>
      </c>
    </row>
    <row r="150" spans="1:16" s="93" customFormat="1" x14ac:dyDescent="0.2">
      <c r="A150" s="214"/>
      <c r="B150" s="214" t="s">
        <v>4</v>
      </c>
      <c r="C150" s="162">
        <v>1.1469161779215087</v>
      </c>
      <c r="D150" s="162">
        <v>6.6844340011867009</v>
      </c>
      <c r="E150" s="162">
        <v>0.43152726707138545</v>
      </c>
      <c r="F150" s="162">
        <v>6.845534805887632</v>
      </c>
      <c r="G150" s="162">
        <v>-0.11829971750662027</v>
      </c>
      <c r="H150" s="162">
        <v>-8.2495401909277177E-2</v>
      </c>
      <c r="I150" s="162">
        <v>-1.9673099602440569</v>
      </c>
      <c r="J150" s="162">
        <v>5.4850490783497463</v>
      </c>
      <c r="K150" s="162">
        <v>0.87568893072078602</v>
      </c>
      <c r="L150" s="162">
        <v>0.39711374898752094</v>
      </c>
      <c r="M150" s="162">
        <v>2.2658229998439472</v>
      </c>
      <c r="N150" s="162">
        <v>0.51760805025791168</v>
      </c>
      <c r="O150" s="200">
        <v>1.1187660597056004</v>
      </c>
      <c r="P150" s="162">
        <v>0.74989667648466263</v>
      </c>
    </row>
    <row r="151" spans="1:16" s="93" customFormat="1" x14ac:dyDescent="0.2">
      <c r="A151" s="214"/>
      <c r="B151" s="292" t="s">
        <v>1</v>
      </c>
      <c r="C151" s="162">
        <v>1.3736185181337568</v>
      </c>
      <c r="D151" s="162">
        <v>4.8637366486786293</v>
      </c>
      <c r="E151" s="162">
        <v>3.2317035270788441</v>
      </c>
      <c r="F151" s="162">
        <v>6.6216129992871187</v>
      </c>
      <c r="G151" s="162">
        <v>2.0970207975910649</v>
      </c>
      <c r="H151" s="162">
        <v>7.7823881843290366</v>
      </c>
      <c r="I151" s="162">
        <v>-3.578197837930408</v>
      </c>
      <c r="J151" s="162">
        <v>2.9060432668056579</v>
      </c>
      <c r="K151" s="162">
        <v>0.80652862131256331</v>
      </c>
      <c r="L151" s="162">
        <v>1.8815814272031162</v>
      </c>
      <c r="M151" s="162">
        <v>3.2881526064303612</v>
      </c>
      <c r="N151" s="162">
        <v>-0.53015087745728051</v>
      </c>
      <c r="O151" s="200">
        <v>1.0147827324772152</v>
      </c>
      <c r="P151" s="162">
        <v>0.96780815249348784</v>
      </c>
    </row>
    <row r="152" spans="1:16" s="93" customFormat="1" x14ac:dyDescent="0.2">
      <c r="A152" s="214"/>
      <c r="B152" s="293" t="s">
        <v>2</v>
      </c>
      <c r="C152" s="162">
        <v>1.637912869947078</v>
      </c>
      <c r="D152" s="162">
        <v>0.97832009756029237</v>
      </c>
      <c r="E152" s="162">
        <v>4.479834139990313</v>
      </c>
      <c r="F152" s="162">
        <v>5.4163400819688512</v>
      </c>
      <c r="G152" s="162">
        <v>3.8898138311778796</v>
      </c>
      <c r="H152" s="162">
        <v>9.1281228502496639</v>
      </c>
      <c r="I152" s="162">
        <v>-3.5744717098431855</v>
      </c>
      <c r="J152" s="162">
        <v>2.1997209043604249</v>
      </c>
      <c r="K152" s="162">
        <v>1.0058979868840856</v>
      </c>
      <c r="L152" s="162">
        <v>3.2650307303893955</v>
      </c>
      <c r="M152" s="162">
        <v>1.7884756649598543</v>
      </c>
      <c r="N152" s="162">
        <v>-0.219218417831335</v>
      </c>
      <c r="O152" s="200">
        <v>0.96277731308815895</v>
      </c>
      <c r="P152" s="162">
        <v>1.2231397002127498</v>
      </c>
    </row>
    <row r="153" spans="1:16" s="93" customFormat="1" ht="21.75" customHeight="1" x14ac:dyDescent="0.2">
      <c r="A153" s="214">
        <v>2018</v>
      </c>
      <c r="B153" s="294" t="s">
        <v>3</v>
      </c>
      <c r="C153" s="162">
        <v>1.2392508208921349</v>
      </c>
      <c r="D153" s="162">
        <v>0.12748561201960662</v>
      </c>
      <c r="E153" s="162">
        <v>3.4746284916497894</v>
      </c>
      <c r="F153" s="162">
        <v>1.4876439667196761</v>
      </c>
      <c r="G153" s="162">
        <v>2.6647762819070442</v>
      </c>
      <c r="H153" s="162">
        <v>10.01723980444622</v>
      </c>
      <c r="I153" s="162">
        <v>-3.4304432991341893</v>
      </c>
      <c r="J153" s="162">
        <v>-3.059295268301232</v>
      </c>
      <c r="K153" s="162">
        <v>1.1285954755766214</v>
      </c>
      <c r="L153" s="162">
        <v>2.6729328507396621</v>
      </c>
      <c r="M153" s="162">
        <v>2.0991818907784898</v>
      </c>
      <c r="N153" s="162">
        <v>0.51792263776524461</v>
      </c>
      <c r="O153" s="200">
        <v>0.69698275028768908</v>
      </c>
      <c r="P153" s="162">
        <v>0.8182474438874543</v>
      </c>
    </row>
    <row r="154" spans="1:16" s="93" customFormat="1" x14ac:dyDescent="0.2">
      <c r="A154" s="214"/>
      <c r="B154" s="295" t="s">
        <v>4</v>
      </c>
      <c r="C154" s="162">
        <v>1.7080501678276905</v>
      </c>
      <c r="D154" s="162">
        <v>-2.4738989088212038</v>
      </c>
      <c r="E154" s="162">
        <v>4.2668438402783337</v>
      </c>
      <c r="F154" s="162">
        <v>-0.22067086011490211</v>
      </c>
      <c r="G154" s="162">
        <v>4.3381015421041891</v>
      </c>
      <c r="H154" s="162">
        <v>6.9858476627334465</v>
      </c>
      <c r="I154" s="162">
        <v>3.1162339482091461</v>
      </c>
      <c r="J154" s="162">
        <v>-0.83067355972640256</v>
      </c>
      <c r="K154" s="162">
        <v>1.4412756930034742</v>
      </c>
      <c r="L154" s="162">
        <v>2.7844041329728508</v>
      </c>
      <c r="M154" s="162">
        <v>2.7463711104663391</v>
      </c>
      <c r="N154" s="162">
        <v>1.2933754184554891</v>
      </c>
      <c r="O154" s="200">
        <v>0.48249991710240803</v>
      </c>
      <c r="P154" s="162">
        <v>1.277220520625999</v>
      </c>
    </row>
    <row r="155" spans="1:16" s="93" customFormat="1" x14ac:dyDescent="0.2">
      <c r="A155" s="214"/>
      <c r="B155" s="295" t="s">
        <v>1</v>
      </c>
      <c r="C155" s="162">
        <v>1.4706908376307615</v>
      </c>
      <c r="D155" s="162">
        <v>-3.5084278912765443</v>
      </c>
      <c r="E155" s="162">
        <v>1.9076007508024517</v>
      </c>
      <c r="F155" s="162">
        <v>-3.2884483083334581</v>
      </c>
      <c r="G155" s="162">
        <v>3.9386078638141475</v>
      </c>
      <c r="H155" s="162">
        <v>-1.9606829896236744</v>
      </c>
      <c r="I155" s="162">
        <v>3.8730026543191798</v>
      </c>
      <c r="J155" s="162">
        <v>2.6841687068334785</v>
      </c>
      <c r="K155" s="162">
        <v>1.3601467714803972</v>
      </c>
      <c r="L155" s="162">
        <v>1.7779105924759842</v>
      </c>
      <c r="M155" s="162">
        <v>3.1536258134114092</v>
      </c>
      <c r="N155" s="162">
        <v>1.5765956317164598</v>
      </c>
      <c r="O155" s="200">
        <v>0.33235340097792498</v>
      </c>
      <c r="P155" s="162">
        <v>1.0498334580490098</v>
      </c>
    </row>
    <row r="156" spans="1:16" s="93" customFormat="1" x14ac:dyDescent="0.2">
      <c r="A156" s="84"/>
      <c r="B156" s="84"/>
      <c r="F156" s="214"/>
      <c r="G156" s="214"/>
      <c r="O156" s="290"/>
    </row>
    <row r="157" spans="1:16" s="93" customFormat="1" ht="14.25" x14ac:dyDescent="0.2">
      <c r="A157" s="87" t="s">
        <v>230</v>
      </c>
      <c r="B157" s="86"/>
      <c r="F157" s="214"/>
      <c r="G157" s="214"/>
      <c r="O157" s="290"/>
    </row>
    <row r="158" spans="1:16" s="93" customFormat="1" x14ac:dyDescent="0.2">
      <c r="A158" s="214">
        <v>2015</v>
      </c>
      <c r="B158" s="214" t="s">
        <v>3</v>
      </c>
      <c r="C158" s="162">
        <v>1.8270063019850227</v>
      </c>
      <c r="D158" s="162">
        <v>5.9721940219412204</v>
      </c>
      <c r="E158" s="162">
        <v>3.5121175317639057</v>
      </c>
      <c r="F158" s="162">
        <v>12.516990675144797</v>
      </c>
      <c r="G158" s="162">
        <v>5.4690610313336663</v>
      </c>
      <c r="H158" s="162">
        <v>-7.7706612735684359</v>
      </c>
      <c r="I158" s="162">
        <v>-0.57926204817584903</v>
      </c>
      <c r="J158" s="162">
        <v>1.7926836513493782</v>
      </c>
      <c r="K158" s="162">
        <v>1.369604494779864</v>
      </c>
      <c r="L158" s="162">
        <v>1.4408863638941654</v>
      </c>
      <c r="M158" s="162">
        <v>5.1160661690988718</v>
      </c>
      <c r="N158" s="162">
        <v>1.5226235880294041</v>
      </c>
      <c r="O158" s="200">
        <v>1.9488984343098537E-2</v>
      </c>
      <c r="P158" s="162">
        <v>1.4096799058278293</v>
      </c>
    </row>
    <row r="159" spans="1:16" s="93" customFormat="1" x14ac:dyDescent="0.2">
      <c r="A159" s="214"/>
      <c r="B159" s="214" t="s">
        <v>4</v>
      </c>
      <c r="C159" s="162">
        <v>1.57214227319011</v>
      </c>
      <c r="D159" s="162">
        <v>3.3906738157720611</v>
      </c>
      <c r="E159" s="162">
        <v>2.8453734924589895</v>
      </c>
      <c r="F159" s="162">
        <v>5.9536380505086726</v>
      </c>
      <c r="G159" s="162">
        <v>4.2838250789204864</v>
      </c>
      <c r="H159" s="162">
        <v>-4.0423982954018243</v>
      </c>
      <c r="I159" s="162">
        <v>0.8058793703335283</v>
      </c>
      <c r="J159" s="162">
        <v>4.9850958428376089</v>
      </c>
      <c r="K159" s="162">
        <v>0.97911831189125564</v>
      </c>
      <c r="L159" s="162">
        <v>1.4557340693913687</v>
      </c>
      <c r="M159" s="162">
        <v>4.0367940224883085</v>
      </c>
      <c r="N159" s="162">
        <v>0.71037295092340003</v>
      </c>
      <c r="O159" s="200">
        <v>8.4477091556365735E-2</v>
      </c>
      <c r="P159" s="162">
        <v>1.1307234791079424</v>
      </c>
    </row>
    <row r="160" spans="1:16" s="93" customFormat="1" x14ac:dyDescent="0.2">
      <c r="A160" s="214"/>
      <c r="B160" s="214" t="s">
        <v>1</v>
      </c>
      <c r="C160" s="162">
        <v>0.99764461942260141</v>
      </c>
      <c r="D160" s="162">
        <v>1.7832625458267302</v>
      </c>
      <c r="E160" s="162">
        <v>1.1163922361321426</v>
      </c>
      <c r="F160" s="162">
        <v>-1.6116998546972638</v>
      </c>
      <c r="G160" s="162">
        <v>1.8476565719900151</v>
      </c>
      <c r="H160" s="162">
        <v>-1.1839896653639812</v>
      </c>
      <c r="I160" s="162">
        <v>3.3017362058531035</v>
      </c>
      <c r="J160" s="162">
        <v>5.5453123559704665</v>
      </c>
      <c r="K160" s="162">
        <v>0.59242246747803051</v>
      </c>
      <c r="L160" s="162">
        <v>1.4114798054988569</v>
      </c>
      <c r="M160" s="162">
        <v>4.0232228613931369</v>
      </c>
      <c r="N160" s="162">
        <v>7.3781315620564669E-2</v>
      </c>
      <c r="O160" s="200">
        <v>-0.32023936299076183</v>
      </c>
      <c r="P160" s="162">
        <v>0.53285159950507932</v>
      </c>
    </row>
    <row r="161" spans="1:16" s="93" customFormat="1" x14ac:dyDescent="0.2">
      <c r="A161" s="214"/>
      <c r="B161" s="214" t="s">
        <v>2</v>
      </c>
      <c r="C161" s="162">
        <v>0.61498379688082139</v>
      </c>
      <c r="D161" s="162">
        <v>-1.359053220044558</v>
      </c>
      <c r="E161" s="162">
        <v>-0.78060554351228006</v>
      </c>
      <c r="F161" s="162">
        <v>-7.5695314964174401</v>
      </c>
      <c r="G161" s="162">
        <v>-0.66572145761625734</v>
      </c>
      <c r="H161" s="162">
        <v>0.28261478659180739</v>
      </c>
      <c r="I161" s="162">
        <v>5.3350242355407715</v>
      </c>
      <c r="J161" s="162">
        <v>6.1716811022623119</v>
      </c>
      <c r="K161" s="162">
        <v>0.52719905121260524</v>
      </c>
      <c r="L161" s="162">
        <v>1.3385260123190506</v>
      </c>
      <c r="M161" s="162">
        <v>3.4337678732887298</v>
      </c>
      <c r="N161" s="162">
        <v>-0.13058762205716334</v>
      </c>
      <c r="O161" s="200">
        <v>-6.1059023631415243E-2</v>
      </c>
      <c r="P161" s="162">
        <v>0.1247982718290217</v>
      </c>
    </row>
    <row r="162" spans="1:16" s="93" customFormat="1" ht="21.75" customHeight="1" x14ac:dyDescent="0.2">
      <c r="A162" s="297">
        <v>2016</v>
      </c>
      <c r="B162" s="297" t="s">
        <v>3</v>
      </c>
      <c r="C162" s="162">
        <v>0.22660191914491179</v>
      </c>
      <c r="D162" s="162">
        <v>-1.6526138897792464</v>
      </c>
      <c r="E162" s="162">
        <v>-2.8789656637857917</v>
      </c>
      <c r="F162" s="162">
        <v>-12.544158334558119</v>
      </c>
      <c r="G162" s="162">
        <v>-3.0719429869371737</v>
      </c>
      <c r="H162" s="162">
        <v>0.10948238673562116</v>
      </c>
      <c r="I162" s="162">
        <v>6.1178512498801609</v>
      </c>
      <c r="J162" s="162">
        <v>5.2305508746830611</v>
      </c>
      <c r="K162" s="162">
        <v>0.56793854588104864</v>
      </c>
      <c r="L162" s="162">
        <v>1.8307665024094035</v>
      </c>
      <c r="M162" s="162">
        <v>2.0990763538225821</v>
      </c>
      <c r="N162" s="162">
        <v>0.10983170619684302</v>
      </c>
      <c r="O162" s="200">
        <v>-6.6906920579171469E-2</v>
      </c>
      <c r="P162" s="162">
        <v>-0.28973182300431688</v>
      </c>
    </row>
    <row r="163" spans="1:16" s="93" customFormat="1" ht="12.75" customHeight="1" x14ac:dyDescent="0.2">
      <c r="A163" s="297"/>
      <c r="B163" s="297" t="s">
        <v>4</v>
      </c>
      <c r="C163" s="162">
        <v>0.1072942663462868</v>
      </c>
      <c r="D163" s="162">
        <v>-1.8093668631419177</v>
      </c>
      <c r="E163" s="162">
        <v>-4.3243577038921615</v>
      </c>
      <c r="F163" s="162">
        <v>-13.845813142054467</v>
      </c>
      <c r="G163" s="162">
        <v>-4.1645578894688811</v>
      </c>
      <c r="H163" s="162">
        <v>-3.6486495419996601</v>
      </c>
      <c r="I163" s="162">
        <v>7.1086185273593117</v>
      </c>
      <c r="J163" s="162">
        <v>2.3501138920679239</v>
      </c>
      <c r="K163" s="162">
        <v>0.97242133426783539</v>
      </c>
      <c r="L163" s="162">
        <v>2.125428324372777</v>
      </c>
      <c r="M163" s="162">
        <v>1.4042513320620458</v>
      </c>
      <c r="N163" s="162">
        <v>1.0205912664707455</v>
      </c>
      <c r="O163" s="200">
        <v>0.16517373549085335</v>
      </c>
      <c r="P163" s="162">
        <v>-0.43743858491751553</v>
      </c>
    </row>
    <row r="164" spans="1:16" s="93" customFormat="1" ht="12.75" customHeight="1" x14ac:dyDescent="0.2">
      <c r="A164" s="297"/>
      <c r="B164" s="297" t="s">
        <v>1</v>
      </c>
      <c r="C164" s="162">
        <v>0.36376167517057922</v>
      </c>
      <c r="D164" s="162">
        <v>-1.3096964305456709</v>
      </c>
      <c r="E164" s="162">
        <v>-4.8976401552985749</v>
      </c>
      <c r="F164" s="162">
        <v>-12.689065971860629</v>
      </c>
      <c r="G164" s="162">
        <v>-5.0709434848721742</v>
      </c>
      <c r="H164" s="162">
        <v>-4.6879980237107475</v>
      </c>
      <c r="I164" s="162">
        <v>7.4791200461905021</v>
      </c>
      <c r="J164" s="162">
        <v>1.9277843218406616</v>
      </c>
      <c r="K164" s="162">
        <v>1.4716935174916301</v>
      </c>
      <c r="L164" s="162">
        <v>2.0515569555330018</v>
      </c>
      <c r="M164" s="162">
        <v>0.32110317179608217</v>
      </c>
      <c r="N164" s="162">
        <v>2.2329776215808153</v>
      </c>
      <c r="O164" s="200">
        <v>0.67262640046045874</v>
      </c>
      <c r="P164" s="162">
        <v>-0.19172635176703068</v>
      </c>
    </row>
    <row r="165" spans="1:16" s="93" customFormat="1" ht="12.75" customHeight="1" x14ac:dyDescent="0.2">
      <c r="A165" s="297"/>
      <c r="B165" s="297" t="s">
        <v>2</v>
      </c>
      <c r="C165" s="162">
        <v>0.42319034798661903</v>
      </c>
      <c r="D165" s="162">
        <v>1.5258120804160882</v>
      </c>
      <c r="E165" s="162">
        <v>-5.3793388557481308</v>
      </c>
      <c r="F165" s="162">
        <v>-11.267431834708901</v>
      </c>
      <c r="G165" s="162">
        <v>-6.0368389484687697</v>
      </c>
      <c r="H165" s="162">
        <v>-5.0293879748764567</v>
      </c>
      <c r="I165" s="162">
        <v>7.6134601355315539</v>
      </c>
      <c r="J165" s="162">
        <v>1.6331574227329213</v>
      </c>
      <c r="K165" s="162">
        <v>1.6309456423457789</v>
      </c>
      <c r="L165" s="162">
        <v>2.0088582540184632</v>
      </c>
      <c r="M165" s="162">
        <v>-0.47427203661719375</v>
      </c>
      <c r="N165" s="162">
        <v>2.9309190376449834</v>
      </c>
      <c r="O165" s="200">
        <v>0.63138938219574925</v>
      </c>
      <c r="P165" s="162">
        <v>-0.12242120029986836</v>
      </c>
    </row>
    <row r="166" spans="1:16" s="93" customFormat="1" ht="21.75" customHeight="1" x14ac:dyDescent="0.2">
      <c r="A166" s="297">
        <v>2017</v>
      </c>
      <c r="B166" s="297" t="s">
        <v>3</v>
      </c>
      <c r="C166" s="162">
        <v>0.79497850141541448</v>
      </c>
      <c r="D166" s="162">
        <v>3.3475659639241826</v>
      </c>
      <c r="E166" s="162">
        <v>-3.8864693305909412</v>
      </c>
      <c r="F166" s="162">
        <v>-5.5134357671992831</v>
      </c>
      <c r="G166" s="162">
        <v>-4.2862903862675239</v>
      </c>
      <c r="H166" s="162">
        <v>-5.8312136465950601</v>
      </c>
      <c r="I166" s="162">
        <v>6.8603072748045122</v>
      </c>
      <c r="J166" s="162">
        <v>2.8556247889394228</v>
      </c>
      <c r="K166" s="162">
        <v>1.6444815819433103</v>
      </c>
      <c r="L166" s="162">
        <v>1.0563154310471674</v>
      </c>
      <c r="M166" s="162">
        <v>-7.9931107940609536E-2</v>
      </c>
      <c r="N166" s="162">
        <v>3.099340427384405</v>
      </c>
      <c r="O166" s="200">
        <v>0.867012547812962</v>
      </c>
      <c r="P166" s="162">
        <v>0.27681992269663169</v>
      </c>
    </row>
    <row r="167" spans="1:16" s="93" customFormat="1" ht="12.75" customHeight="1" x14ac:dyDescent="0.2">
      <c r="A167" s="297"/>
      <c r="B167" s="297" t="s">
        <v>4</v>
      </c>
      <c r="C167" s="162">
        <v>0.99580694347469034</v>
      </c>
      <c r="D167" s="162">
        <v>5.1020112837003211</v>
      </c>
      <c r="E167" s="162">
        <v>-2.3812372379492501</v>
      </c>
      <c r="F167" s="162">
        <v>-0.45196614434955507</v>
      </c>
      <c r="G167" s="162">
        <v>-3.2295691960230783</v>
      </c>
      <c r="H167" s="162">
        <v>-3.1997125232693975</v>
      </c>
      <c r="I167" s="162">
        <v>4.1583841407803703</v>
      </c>
      <c r="J167" s="162">
        <v>4.4573695814506777</v>
      </c>
      <c r="K167" s="162">
        <v>1.4060482648557553</v>
      </c>
      <c r="L167" s="162">
        <v>0.50240433005555474</v>
      </c>
      <c r="M167" s="162">
        <v>0.48211602545852372</v>
      </c>
      <c r="N167" s="162">
        <v>2.4831993105880201</v>
      </c>
      <c r="O167" s="200">
        <v>0.96828645378012368</v>
      </c>
      <c r="P167" s="162">
        <v>0.52582454358331177</v>
      </c>
    </row>
    <row r="168" spans="1:16" s="93" customFormat="1" ht="12.75" customHeight="1" x14ac:dyDescent="0.2">
      <c r="A168" s="297"/>
      <c r="B168" s="297" t="s">
        <v>1</v>
      </c>
      <c r="C168" s="162">
        <v>1.1146992115623107</v>
      </c>
      <c r="D168" s="162">
        <v>5.9284483780821375</v>
      </c>
      <c r="E168" s="162">
        <v>-0.4049817244103906</v>
      </c>
      <c r="F168" s="162">
        <v>3.0437542670313178</v>
      </c>
      <c r="G168" s="162">
        <v>-1.1359905000801831</v>
      </c>
      <c r="H168" s="162">
        <v>-0.50717361720704446</v>
      </c>
      <c r="I168" s="162">
        <v>1.1582024891571763</v>
      </c>
      <c r="J168" s="162">
        <v>4.6603737233810705</v>
      </c>
      <c r="K168" s="162">
        <v>1.0915354361416547</v>
      </c>
      <c r="L168" s="162">
        <v>0.6863111783942486</v>
      </c>
      <c r="M168" s="162">
        <v>1.4575708453774467</v>
      </c>
      <c r="N168" s="162">
        <v>1.3074408102337429</v>
      </c>
      <c r="O168" s="200">
        <v>0.95157649989545234</v>
      </c>
      <c r="P168" s="162">
        <v>0.67884018244640743</v>
      </c>
    </row>
    <row r="169" spans="1:16" s="93" customFormat="1" ht="12.75" customHeight="1" x14ac:dyDescent="0.2">
      <c r="A169" s="297"/>
      <c r="B169" s="297" t="s">
        <v>2</v>
      </c>
      <c r="C169" s="162">
        <v>1.4065377816135083</v>
      </c>
      <c r="D169" s="162">
        <v>4.642063095786682</v>
      </c>
      <c r="E169" s="162">
        <v>2.0001050369632054</v>
      </c>
      <c r="F169" s="162">
        <v>6.1860454280019326</v>
      </c>
      <c r="G169" s="162">
        <v>1.6191086717092134</v>
      </c>
      <c r="H169" s="162">
        <v>2.5408342417759258</v>
      </c>
      <c r="I169" s="162">
        <v>-1.5991085392615645</v>
      </c>
      <c r="J169" s="162">
        <v>4.3947354651375719</v>
      </c>
      <c r="K169" s="162">
        <v>0.99526686124762875</v>
      </c>
      <c r="L169" s="162">
        <v>1.2679344308369025</v>
      </c>
      <c r="M169" s="162">
        <v>2.1864852085803506</v>
      </c>
      <c r="N169" s="162">
        <v>0.49685180771396631</v>
      </c>
      <c r="O169" s="200">
        <v>1.0521635456778284</v>
      </c>
      <c r="P169" s="162">
        <v>0.99023666572892921</v>
      </c>
    </row>
    <row r="170" spans="1:16" s="93" customFormat="1" ht="21.75" customHeight="1" x14ac:dyDescent="0.2">
      <c r="A170" s="297">
        <v>2018</v>
      </c>
      <c r="B170" s="294" t="s">
        <v>3</v>
      </c>
      <c r="C170" s="162">
        <v>1.3493487503168069</v>
      </c>
      <c r="D170" s="162">
        <v>3.1069640430518177</v>
      </c>
      <c r="E170" s="162">
        <v>2.9005325170990091</v>
      </c>
      <c r="F170" s="162">
        <v>5.0548421415374065</v>
      </c>
      <c r="G170" s="162">
        <v>2.1216804214492839</v>
      </c>
      <c r="H170" s="162">
        <v>6.7234670104484593</v>
      </c>
      <c r="I170" s="162">
        <v>-3.138523663542685</v>
      </c>
      <c r="J170" s="162">
        <v>1.8181613162885526</v>
      </c>
      <c r="K170" s="162">
        <v>0.95437085225843532</v>
      </c>
      <c r="L170" s="162">
        <v>2.0506382928715254</v>
      </c>
      <c r="M170" s="162">
        <v>2.3570559761144381</v>
      </c>
      <c r="N170" s="162">
        <v>6.983724202898145E-2</v>
      </c>
      <c r="O170" s="162">
        <v>0.94781830073330298</v>
      </c>
      <c r="P170" s="298">
        <v>0.93960804372341045</v>
      </c>
    </row>
    <row r="171" spans="1:16" s="93" customFormat="1" ht="14.25" customHeight="1" x14ac:dyDescent="0.2">
      <c r="A171" s="297"/>
      <c r="B171" s="295" t="s">
        <v>4</v>
      </c>
      <c r="C171" s="162">
        <v>1.4896642873904113</v>
      </c>
      <c r="D171" s="162">
        <v>0.82813274757694444</v>
      </c>
      <c r="E171" s="162">
        <v>3.8629431289931802</v>
      </c>
      <c r="F171" s="162">
        <v>3.2760802922576318</v>
      </c>
      <c r="G171" s="162">
        <v>3.2486404923618153</v>
      </c>
      <c r="H171" s="162">
        <v>8.4803766472139728</v>
      </c>
      <c r="I171" s="162">
        <v>-1.8941149888713653</v>
      </c>
      <c r="J171" s="162">
        <v>0.26602773824689052</v>
      </c>
      <c r="K171" s="162">
        <v>1.0960008555681213</v>
      </c>
      <c r="L171" s="162">
        <v>2.6505855271452958</v>
      </c>
      <c r="M171" s="162">
        <v>2.4780660669948844</v>
      </c>
      <c r="N171" s="162">
        <v>0.263729948405512</v>
      </c>
      <c r="O171" s="162">
        <v>0.78852860899324639</v>
      </c>
      <c r="P171" s="298">
        <v>1.0714622131053488</v>
      </c>
    </row>
    <row r="172" spans="1:16" s="93" customFormat="1" x14ac:dyDescent="0.2">
      <c r="A172" s="297"/>
      <c r="B172" s="295" t="s">
        <v>1</v>
      </c>
      <c r="C172" s="162">
        <v>1.5136793415634315</v>
      </c>
      <c r="D172" s="162">
        <v>-1.2345593292656076</v>
      </c>
      <c r="E172" s="162">
        <v>3.5220692992010783</v>
      </c>
      <c r="F172" s="162">
        <v>0.78245058561326175</v>
      </c>
      <c r="G172" s="162">
        <v>3.7041796062722341</v>
      </c>
      <c r="H172" s="162">
        <v>5.8906422673936305</v>
      </c>
      <c r="I172" s="162">
        <v>-4.9250618464895979E-2</v>
      </c>
      <c r="J172" s="162">
        <v>0.22926514386998065</v>
      </c>
      <c r="K172" s="162">
        <v>1.2344580556884353</v>
      </c>
      <c r="L172" s="162">
        <v>2.620763767283961</v>
      </c>
      <c r="M172" s="162">
        <v>2.450650441089806</v>
      </c>
      <c r="N172" s="162">
        <v>0.79142908327582973</v>
      </c>
      <c r="O172" s="162">
        <v>0.61769003597181893</v>
      </c>
      <c r="P172" s="299">
        <v>1.0918078699070008</v>
      </c>
    </row>
    <row r="173" spans="1:16" x14ac:dyDescent="0.2">
      <c r="A173" s="145" t="s">
        <v>232</v>
      </c>
      <c r="B173" s="145"/>
      <c r="C173" s="145"/>
      <c r="D173" s="145"/>
      <c r="E173" s="145"/>
      <c r="F173" s="145"/>
      <c r="G173" s="145"/>
      <c r="H173" s="246"/>
      <c r="I173" s="246"/>
      <c r="J173" s="246"/>
      <c r="K173" s="246"/>
      <c r="L173" s="247"/>
      <c r="M173" s="248"/>
      <c r="N173" s="246"/>
      <c r="O173" s="246"/>
      <c r="P173" s="246"/>
    </row>
    <row r="174" spans="1:16" x14ac:dyDescent="0.2">
      <c r="A174" s="206" t="s">
        <v>214</v>
      </c>
      <c r="B174" s="206"/>
      <c r="C174" s="206"/>
      <c r="D174" s="206"/>
      <c r="E174" s="206"/>
      <c r="F174" s="206"/>
      <c r="G174" s="206"/>
      <c r="L174" s="193"/>
      <c r="M174" s="194"/>
    </row>
    <row r="175" spans="1:16" x14ac:dyDescent="0.2">
      <c r="A175" s="338" t="s">
        <v>17</v>
      </c>
      <c r="B175" s="338"/>
      <c r="C175" s="338"/>
      <c r="D175" s="338"/>
      <c r="E175" s="338"/>
      <c r="F175" s="338"/>
      <c r="G175" s="338"/>
      <c r="L175" s="193"/>
      <c r="M175" s="194"/>
    </row>
    <row r="176" spans="1:16" x14ac:dyDescent="0.2">
      <c r="A176" s="338" t="s">
        <v>215</v>
      </c>
      <c r="B176" s="338"/>
      <c r="C176" s="338"/>
      <c r="D176" s="338"/>
      <c r="E176" s="338"/>
      <c r="F176" s="338"/>
      <c r="G176" s="338"/>
      <c r="L176" s="193"/>
      <c r="M176" s="194"/>
    </row>
    <row r="177" spans="1:14" x14ac:dyDescent="0.2">
      <c r="A177" s="206" t="s">
        <v>257</v>
      </c>
      <c r="D177" s="165"/>
      <c r="L177" s="193"/>
      <c r="M177" s="194"/>
    </row>
    <row r="178" spans="1:14" x14ac:dyDescent="0.2">
      <c r="D178" s="165"/>
      <c r="E178" s="195"/>
      <c r="L178" s="193"/>
      <c r="M178" s="194"/>
      <c r="N178" s="196"/>
    </row>
    <row r="179" spans="1:14" x14ac:dyDescent="0.2">
      <c r="D179" s="165"/>
      <c r="E179" s="195"/>
    </row>
    <row r="180" spans="1:14" x14ac:dyDescent="0.2">
      <c r="D180" s="165"/>
      <c r="E180" s="195"/>
      <c r="N180" s="197"/>
    </row>
    <row r="184" spans="1:14" x14ac:dyDescent="0.2">
      <c r="C184" s="198"/>
      <c r="D184" s="199"/>
      <c r="E184" s="198"/>
      <c r="F184" s="198"/>
      <c r="G184" s="198"/>
    </row>
    <row r="185" spans="1:14" x14ac:dyDescent="0.2">
      <c r="C185" s="198"/>
      <c r="D185" s="199"/>
      <c r="E185" s="198"/>
      <c r="F185" s="198"/>
      <c r="G185" s="198"/>
    </row>
    <row r="204" spans="1:7" x14ac:dyDescent="0.2">
      <c r="A204" s="92"/>
      <c r="B204" s="92"/>
      <c r="C204" s="92"/>
      <c r="D204" s="94"/>
      <c r="E204" s="92"/>
      <c r="F204" s="92"/>
      <c r="G204" s="92"/>
    </row>
    <row r="205" spans="1:7" x14ac:dyDescent="0.2">
      <c r="A205" s="92"/>
      <c r="B205" s="92"/>
      <c r="C205" s="92"/>
      <c r="D205" s="94"/>
      <c r="E205" s="92"/>
      <c r="F205" s="92"/>
      <c r="G205" s="92"/>
    </row>
    <row r="206" spans="1:7" x14ac:dyDescent="0.2">
      <c r="A206" s="92"/>
      <c r="B206" s="92"/>
      <c r="C206" s="92"/>
      <c r="D206" s="94"/>
      <c r="E206" s="92"/>
      <c r="F206" s="92"/>
      <c r="G206" s="92"/>
    </row>
    <row r="207" spans="1:7" x14ac:dyDescent="0.2">
      <c r="A207" s="92"/>
      <c r="B207" s="92"/>
      <c r="C207" s="92"/>
      <c r="D207" s="94"/>
      <c r="E207" s="92"/>
      <c r="F207" s="92"/>
      <c r="G207" s="92"/>
    </row>
    <row r="208" spans="1:7" x14ac:dyDescent="0.2">
      <c r="A208" s="92"/>
      <c r="B208" s="92"/>
      <c r="C208" s="92"/>
      <c r="D208" s="94"/>
      <c r="E208" s="92"/>
      <c r="F208" s="92"/>
      <c r="G208" s="92"/>
    </row>
    <row r="209" spans="1:7" x14ac:dyDescent="0.2">
      <c r="A209" s="92"/>
      <c r="B209" s="92"/>
      <c r="C209" s="92"/>
      <c r="D209" s="94"/>
      <c r="E209" s="92"/>
      <c r="F209" s="92"/>
      <c r="G209" s="92"/>
    </row>
    <row r="210" spans="1:7" x14ac:dyDescent="0.2">
      <c r="A210" s="92"/>
      <c r="B210" s="92"/>
      <c r="C210" s="92"/>
      <c r="D210" s="94"/>
      <c r="E210" s="92"/>
      <c r="F210" s="92"/>
      <c r="G210" s="92"/>
    </row>
    <row r="211" spans="1:7" x14ac:dyDescent="0.2">
      <c r="A211" s="92"/>
      <c r="B211" s="92"/>
      <c r="C211" s="92"/>
      <c r="D211" s="94"/>
      <c r="E211" s="92"/>
      <c r="F211" s="92"/>
      <c r="G211" s="92"/>
    </row>
    <row r="212" spans="1:7" x14ac:dyDescent="0.2">
      <c r="A212" s="92"/>
      <c r="B212" s="92"/>
      <c r="C212" s="92"/>
      <c r="D212" s="94"/>
      <c r="E212" s="92"/>
      <c r="F212" s="92"/>
      <c r="G212" s="92"/>
    </row>
    <row r="213" spans="1:7" x14ac:dyDescent="0.2">
      <c r="A213" s="92"/>
      <c r="B213" s="92"/>
      <c r="C213" s="92"/>
      <c r="D213" s="94"/>
      <c r="E213" s="92"/>
      <c r="F213" s="92"/>
      <c r="G213" s="92"/>
    </row>
    <row r="214" spans="1:7" x14ac:dyDescent="0.2">
      <c r="A214" s="92"/>
      <c r="B214" s="92"/>
      <c r="C214" s="92"/>
      <c r="D214" s="94"/>
      <c r="E214" s="92"/>
      <c r="F214" s="92"/>
      <c r="G214" s="92"/>
    </row>
    <row r="215" spans="1:7" x14ac:dyDescent="0.2">
      <c r="A215" s="92"/>
      <c r="B215" s="92"/>
      <c r="C215" s="92"/>
      <c r="D215" s="94"/>
      <c r="E215" s="92"/>
      <c r="F215" s="92"/>
      <c r="G215" s="92"/>
    </row>
    <row r="216" spans="1:7" x14ac:dyDescent="0.2">
      <c r="A216" s="92"/>
      <c r="B216" s="92"/>
      <c r="C216" s="92"/>
      <c r="D216" s="94"/>
      <c r="E216" s="92"/>
      <c r="F216" s="92"/>
      <c r="G216" s="92"/>
    </row>
    <row r="217" spans="1:7" x14ac:dyDescent="0.2">
      <c r="A217" s="92"/>
      <c r="B217" s="92"/>
      <c r="C217" s="92"/>
      <c r="D217" s="94"/>
      <c r="E217" s="92"/>
      <c r="F217" s="92"/>
      <c r="G217" s="92"/>
    </row>
    <row r="218" spans="1:7" x14ac:dyDescent="0.2">
      <c r="A218" s="92"/>
      <c r="B218" s="92"/>
      <c r="C218" s="92"/>
      <c r="D218" s="94"/>
      <c r="E218" s="92"/>
      <c r="F218" s="92"/>
      <c r="G218" s="92"/>
    </row>
    <row r="271" spans="3:7" x14ac:dyDescent="0.2">
      <c r="C271" s="112"/>
      <c r="D271" s="112"/>
      <c r="E271" s="112"/>
      <c r="F271" s="112"/>
      <c r="G271" s="112"/>
    </row>
  </sheetData>
  <mergeCells count="3">
    <mergeCell ref="A176:G176"/>
    <mergeCell ref="A175:G175"/>
    <mergeCell ref="A1:O1"/>
  </mergeCells>
  <pageMargins left="0.55118110236220474" right="0.55118110236220474" top="0.78740157480314965" bottom="0.78740157480314965" header="0.51181102362204722" footer="0.51181102362204722"/>
  <pageSetup paperSize="9" scale="4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175"/>
  <sheetViews>
    <sheetView view="pageBreakPreview" zoomScale="130" zoomScaleNormal="40" zoomScaleSheetLayoutView="130" workbookViewId="0">
      <pane ySplit="9" topLeftCell="A10" activePane="bottomLeft" state="frozen"/>
      <selection activeCell="E32" sqref="E32"/>
      <selection pane="bottomLeft" activeCell="A5" sqref="A5"/>
    </sheetView>
  </sheetViews>
  <sheetFormatPr defaultRowHeight="12.75" customHeight="1" x14ac:dyDescent="0.2"/>
  <cols>
    <col min="1" max="1" customWidth="true" style="92" width="7.140625" collapsed="false"/>
    <col min="2" max="2" bestFit="true" customWidth="true" style="92" width="15.0" collapsed="false"/>
    <col min="3" max="3" customWidth="true" style="92" width="12.140625" collapsed="false"/>
    <col min="4" max="4" bestFit="true" customWidth="true" style="92" width="15.5703125" collapsed="false"/>
    <col min="5" max="5" customWidth="true" style="92" width="15.42578125" collapsed="false"/>
    <col min="6" max="6" bestFit="true" customWidth="true" style="92" width="17.140625" collapsed="false"/>
    <col min="7" max="7" customWidth="true" style="92" width="11.0" collapsed="false"/>
    <col min="8" max="9" customWidth="true" style="92" width="12.140625" collapsed="false"/>
    <col min="10" max="10" customWidth="true" style="92" width="13.0" collapsed="false"/>
    <col min="11" max="11" bestFit="true" customWidth="true" style="92" width="17.28515625" collapsed="false"/>
    <col min="12" max="12" customWidth="true" style="92" width="11.85546875" collapsed="false"/>
    <col min="13" max="13" customWidth="true" style="92" width="12.42578125" collapsed="false"/>
    <col min="14" max="14" bestFit="true" customWidth="true" style="92" width="16.42578125" collapsed="false"/>
    <col min="15" max="15" bestFit="true" customWidth="true" style="92" width="12.42578125" collapsed="false"/>
    <col min="16" max="16384" style="92" width="9.140625" collapsed="false"/>
  </cols>
  <sheetData>
    <row r="1" spans="1:15" s="237" customFormat="1" ht="51" customHeight="1" x14ac:dyDescent="0.35">
      <c r="A1" s="342" t="s">
        <v>267</v>
      </c>
      <c r="B1" s="343"/>
      <c r="C1" s="343"/>
      <c r="D1" s="343"/>
      <c r="E1" s="343"/>
      <c r="F1" s="343"/>
      <c r="G1" s="343"/>
      <c r="H1" s="343"/>
      <c r="I1" s="343"/>
      <c r="J1" s="343"/>
      <c r="K1" s="343"/>
      <c r="L1" s="343"/>
      <c r="M1" s="343"/>
      <c r="N1" s="343"/>
      <c r="O1" s="343"/>
    </row>
    <row r="2" spans="1:15" s="237" customFormat="1" x14ac:dyDescent="0.2">
      <c r="A2" s="113"/>
      <c r="B2" s="113"/>
      <c r="C2" s="113"/>
      <c r="D2" s="113"/>
      <c r="E2" s="113"/>
      <c r="F2" s="113"/>
      <c r="G2" s="113"/>
      <c r="H2" s="113"/>
      <c r="I2" s="113"/>
      <c r="J2" s="238"/>
      <c r="K2" s="113"/>
      <c r="L2" s="113"/>
      <c r="M2" s="113"/>
      <c r="N2" s="113"/>
      <c r="O2" s="113"/>
    </row>
    <row r="3" spans="1:15" s="237" customFormat="1" ht="15.75" x14ac:dyDescent="0.25">
      <c r="A3" s="344" t="s">
        <v>282</v>
      </c>
      <c r="B3" s="344"/>
      <c r="C3" s="344"/>
      <c r="D3" s="344"/>
      <c r="E3" s="208"/>
      <c r="F3" s="184"/>
      <c r="G3" s="239"/>
      <c r="H3" s="239"/>
      <c r="I3" s="239"/>
      <c r="J3" s="240"/>
      <c r="K3" s="239"/>
      <c r="L3" s="239"/>
      <c r="M3" s="239"/>
      <c r="N3" s="239"/>
      <c r="O3" s="239"/>
    </row>
    <row r="4" spans="1:15" s="201" customFormat="1" ht="16.5" thickBot="1" x14ac:dyDescent="0.3">
      <c r="O4" s="98" t="s">
        <v>217</v>
      </c>
    </row>
    <row r="5" spans="1:15" s="201" customFormat="1" ht="59.25" customHeight="1" x14ac:dyDescent="0.2">
      <c r="A5" s="241"/>
      <c r="B5" s="241"/>
      <c r="C5" s="251" t="s">
        <v>222</v>
      </c>
      <c r="D5" s="251" t="s">
        <v>7</v>
      </c>
      <c r="E5" s="251" t="s">
        <v>235</v>
      </c>
      <c r="F5" s="251" t="s">
        <v>63</v>
      </c>
      <c r="G5" s="251" t="s">
        <v>236</v>
      </c>
      <c r="H5" s="251" t="s">
        <v>64</v>
      </c>
      <c r="I5" s="251" t="s">
        <v>71</v>
      </c>
      <c r="J5" s="251" t="s">
        <v>237</v>
      </c>
      <c r="K5" s="251" t="s">
        <v>238</v>
      </c>
      <c r="L5" s="251" t="s">
        <v>29</v>
      </c>
      <c r="M5" s="251" t="s">
        <v>9</v>
      </c>
      <c r="N5" s="251" t="s">
        <v>30</v>
      </c>
      <c r="O5" s="251" t="s">
        <v>8</v>
      </c>
    </row>
    <row r="6" spans="1:15" s="201" customFormat="1" x14ac:dyDescent="0.2">
      <c r="C6" s="252"/>
      <c r="D6" s="249"/>
      <c r="E6" s="249"/>
      <c r="F6" s="249"/>
      <c r="G6" s="249"/>
      <c r="H6" s="249"/>
      <c r="I6" s="249"/>
      <c r="J6" s="249"/>
      <c r="K6" s="249"/>
      <c r="L6" s="249"/>
      <c r="M6" s="249"/>
      <c r="N6" s="249"/>
      <c r="O6" s="249"/>
    </row>
    <row r="7" spans="1:15" s="201" customFormat="1" ht="13.5" thickBot="1" x14ac:dyDescent="0.25">
      <c r="A7" s="96" t="s">
        <v>45</v>
      </c>
      <c r="B7" s="242"/>
      <c r="C7" s="253" t="s">
        <v>181</v>
      </c>
      <c r="D7" s="253" t="s">
        <v>33</v>
      </c>
      <c r="E7" s="253" t="s">
        <v>239</v>
      </c>
      <c r="F7" s="253" t="s">
        <v>32</v>
      </c>
      <c r="G7" s="253" t="s">
        <v>240</v>
      </c>
      <c r="H7" s="253" t="s">
        <v>34</v>
      </c>
      <c r="I7" s="253" t="s">
        <v>35</v>
      </c>
      <c r="J7" s="253" t="s">
        <v>241</v>
      </c>
      <c r="K7" s="253" t="s">
        <v>242</v>
      </c>
      <c r="L7" s="253" t="s">
        <v>65</v>
      </c>
      <c r="M7" s="253" t="s">
        <v>66</v>
      </c>
      <c r="N7" s="253" t="s">
        <v>67</v>
      </c>
      <c r="O7" s="253" t="s">
        <v>251</v>
      </c>
    </row>
    <row r="8" spans="1:15" s="237" customFormat="1" x14ac:dyDescent="0.2">
      <c r="A8" s="223"/>
      <c r="B8" s="223"/>
      <c r="C8" s="252"/>
      <c r="D8" s="249"/>
      <c r="E8" s="254"/>
      <c r="F8" s="251"/>
      <c r="G8" s="254"/>
      <c r="H8" s="249"/>
      <c r="I8" s="252"/>
      <c r="J8" s="252"/>
      <c r="K8" s="252"/>
      <c r="L8" s="252"/>
      <c r="M8" s="252"/>
      <c r="N8" s="252"/>
      <c r="O8" s="249"/>
    </row>
    <row r="9" spans="1:15" s="237" customFormat="1" ht="14.25" x14ac:dyDescent="0.2">
      <c r="A9" s="134" t="s">
        <v>243</v>
      </c>
      <c r="C9" s="255">
        <v>756.74479516102224</v>
      </c>
      <c r="D9" s="255">
        <v>104.00096383986664</v>
      </c>
      <c r="E9" s="256">
        <v>43.823775107474532</v>
      </c>
      <c r="F9" s="166">
        <v>32.507488883501594</v>
      </c>
      <c r="G9" s="256">
        <v>35.244558115127326</v>
      </c>
      <c r="H9" s="255">
        <v>61.465221316533011</v>
      </c>
      <c r="I9" s="255">
        <v>118.96166361256851</v>
      </c>
      <c r="J9" s="255">
        <v>66.241675460616662</v>
      </c>
      <c r="K9" s="255">
        <v>38.518307581953046</v>
      </c>
      <c r="L9" s="255">
        <v>62.024902139516129</v>
      </c>
      <c r="M9" s="255">
        <v>62.753253898220514</v>
      </c>
      <c r="N9" s="255">
        <v>94.057045666101175</v>
      </c>
      <c r="O9" s="255">
        <v>37.14593953954278</v>
      </c>
    </row>
    <row r="10" spans="1:15" ht="12.75" customHeight="1" x14ac:dyDescent="0.2">
      <c r="C10" s="168"/>
      <c r="D10" s="168"/>
      <c r="E10" s="168"/>
      <c r="F10" s="168"/>
      <c r="G10" s="168"/>
      <c r="H10" s="168"/>
      <c r="I10" s="168"/>
      <c r="J10" s="168"/>
      <c r="K10" s="168"/>
      <c r="L10" s="168"/>
      <c r="M10" s="168"/>
      <c r="N10" s="168"/>
      <c r="O10" s="168"/>
    </row>
    <row r="11" spans="1:15" s="237" customFormat="1" x14ac:dyDescent="0.2">
      <c r="A11" s="184">
        <v>1998</v>
      </c>
      <c r="C11" s="250">
        <v>73.567567614667524</v>
      </c>
      <c r="D11" s="250">
        <v>74.544099840400833</v>
      </c>
      <c r="E11" s="250">
        <v>84.665435516669319</v>
      </c>
      <c r="F11" s="250">
        <v>99.250334605828982</v>
      </c>
      <c r="G11" s="250">
        <v>50.656302889557296</v>
      </c>
      <c r="H11" s="250">
        <v>68.893312777289992</v>
      </c>
      <c r="I11" s="250">
        <v>67.207162300715794</v>
      </c>
      <c r="J11" s="250">
        <v>51.673939206312909</v>
      </c>
      <c r="K11" s="250">
        <v>52.211022278216092</v>
      </c>
      <c r="L11" s="250">
        <v>98.864818963224764</v>
      </c>
      <c r="M11" s="250">
        <v>103.49116361733378</v>
      </c>
      <c r="N11" s="250">
        <v>73.498098905206263</v>
      </c>
      <c r="O11" s="250">
        <v>81.23471741123798</v>
      </c>
    </row>
    <row r="12" spans="1:15" s="237" customFormat="1" x14ac:dyDescent="0.2">
      <c r="A12" s="184">
        <v>1999</v>
      </c>
      <c r="C12" s="250">
        <v>75.389317575526192</v>
      </c>
      <c r="D12" s="250">
        <v>76.346900841011248</v>
      </c>
      <c r="E12" s="250">
        <v>87.23558125781517</v>
      </c>
      <c r="F12" s="250">
        <v>96.419306168950939</v>
      </c>
      <c r="G12" s="250">
        <v>52.633838868270054</v>
      </c>
      <c r="H12" s="250">
        <v>71.627444725372669</v>
      </c>
      <c r="I12" s="250">
        <v>70.343681692433876</v>
      </c>
      <c r="J12" s="250">
        <v>50.684651959492413</v>
      </c>
      <c r="K12" s="250">
        <v>57.112286541297721</v>
      </c>
      <c r="L12" s="250">
        <v>99.800057792730172</v>
      </c>
      <c r="M12" s="250">
        <v>103.97849382558761</v>
      </c>
      <c r="N12" s="250">
        <v>75.206493131270364</v>
      </c>
      <c r="O12" s="250">
        <v>82.431144620928578</v>
      </c>
    </row>
    <row r="13" spans="1:15" s="237" customFormat="1" x14ac:dyDescent="0.2">
      <c r="A13" s="184">
        <v>2000</v>
      </c>
      <c r="C13" s="250">
        <v>77.94599878449543</v>
      </c>
      <c r="D13" s="250">
        <v>76.925576687587338</v>
      </c>
      <c r="E13" s="250">
        <v>90.852835305308759</v>
      </c>
      <c r="F13" s="250">
        <v>91.79979085614923</v>
      </c>
      <c r="G13" s="250">
        <v>65.401186789209618</v>
      </c>
      <c r="H13" s="250">
        <v>77.289148839956809</v>
      </c>
      <c r="I13" s="250">
        <v>73.719485419465002</v>
      </c>
      <c r="J13" s="250">
        <v>52.721499351626633</v>
      </c>
      <c r="K13" s="250">
        <v>58.621474776863025</v>
      </c>
      <c r="L13" s="250">
        <v>100.8119723222143</v>
      </c>
      <c r="M13" s="250">
        <v>103.76420515009815</v>
      </c>
      <c r="N13" s="250">
        <v>76.42482042341922</v>
      </c>
      <c r="O13" s="250">
        <v>83.190701123248431</v>
      </c>
    </row>
    <row r="14" spans="1:15" s="237" customFormat="1" x14ac:dyDescent="0.2">
      <c r="A14" s="184">
        <v>2001</v>
      </c>
      <c r="C14" s="250">
        <v>81.472278380595554</v>
      </c>
      <c r="D14" s="250">
        <v>82.209844008936045</v>
      </c>
      <c r="E14" s="250">
        <v>97.1983886363642</v>
      </c>
      <c r="F14" s="250">
        <v>96.101119430098834</v>
      </c>
      <c r="G14" s="250">
        <v>70.988620993163508</v>
      </c>
      <c r="H14" s="250">
        <v>83.152760784192694</v>
      </c>
      <c r="I14" s="250">
        <v>73.364043518342442</v>
      </c>
      <c r="J14" s="250">
        <v>58.14314897057973</v>
      </c>
      <c r="K14" s="250">
        <v>65.851570723068789</v>
      </c>
      <c r="L14" s="250">
        <v>102.57990010698586</v>
      </c>
      <c r="M14" s="250">
        <v>103.20346808669244</v>
      </c>
      <c r="N14" s="250">
        <v>80.158269018566259</v>
      </c>
      <c r="O14" s="250">
        <v>85.590071290188206</v>
      </c>
    </row>
    <row r="15" spans="1:15" s="237" customFormat="1" x14ac:dyDescent="0.2">
      <c r="A15" s="184">
        <v>2002</v>
      </c>
      <c r="C15" s="250">
        <v>84.27400849703703</v>
      </c>
      <c r="D15" s="250">
        <v>86.186013186497703</v>
      </c>
      <c r="E15" s="250">
        <v>98.73497310012749</v>
      </c>
      <c r="F15" s="250">
        <v>97.92453116227567</v>
      </c>
      <c r="G15" s="250">
        <v>78.260620669606936</v>
      </c>
      <c r="H15" s="250">
        <v>89.560214366489973</v>
      </c>
      <c r="I15" s="250">
        <v>76.192776038685793</v>
      </c>
      <c r="J15" s="250">
        <v>59.662931485701471</v>
      </c>
      <c r="K15" s="250">
        <v>65.550522427514963</v>
      </c>
      <c r="L15" s="250">
        <v>105.07724494592469</v>
      </c>
      <c r="M15" s="250">
        <v>103.65027569108695</v>
      </c>
      <c r="N15" s="250">
        <v>81.364765245909169</v>
      </c>
      <c r="O15" s="250">
        <v>90.3131343418695</v>
      </c>
    </row>
    <row r="16" spans="1:15" s="237" customFormat="1" x14ac:dyDescent="0.2">
      <c r="A16" s="184">
        <v>2003</v>
      </c>
      <c r="C16" s="250">
        <v>88.316628137007655</v>
      </c>
      <c r="D16" s="250">
        <v>88.238031750102692</v>
      </c>
      <c r="E16" s="250">
        <v>100.69928532897356</v>
      </c>
      <c r="F16" s="250">
        <v>98.327684695058636</v>
      </c>
      <c r="G16" s="250">
        <v>84.432275673598724</v>
      </c>
      <c r="H16" s="250">
        <v>94.385660003717419</v>
      </c>
      <c r="I16" s="250">
        <v>81.327428942154853</v>
      </c>
      <c r="J16" s="250">
        <v>66.70252953851076</v>
      </c>
      <c r="K16" s="250">
        <v>73.945878801240468</v>
      </c>
      <c r="L16" s="250">
        <v>109.12314102396834</v>
      </c>
      <c r="M16" s="250">
        <v>102.44203989094724</v>
      </c>
      <c r="N16" s="250">
        <v>85.319211119462906</v>
      </c>
      <c r="O16" s="250">
        <v>94.060308540752374</v>
      </c>
    </row>
    <row r="17" spans="1:15" s="237" customFormat="1" x14ac:dyDescent="0.2">
      <c r="A17" s="184">
        <v>2004</v>
      </c>
      <c r="C17" s="250">
        <v>90.139188510848669</v>
      </c>
      <c r="D17" s="250">
        <v>90.347728696817768</v>
      </c>
      <c r="E17" s="250">
        <v>95.193022943862132</v>
      </c>
      <c r="F17" s="250">
        <v>102.0138305197431</v>
      </c>
      <c r="G17" s="250">
        <v>90.629851663892353</v>
      </c>
      <c r="H17" s="250">
        <v>97.644093652580523</v>
      </c>
      <c r="I17" s="250">
        <v>82.218390939793053</v>
      </c>
      <c r="J17" s="250">
        <v>69.619010140431598</v>
      </c>
      <c r="K17" s="250">
        <v>77.05914083835151</v>
      </c>
      <c r="L17" s="250">
        <v>110.88087380735597</v>
      </c>
      <c r="M17" s="250">
        <v>102.11594304293519</v>
      </c>
      <c r="N17" s="250">
        <v>87.57512229102656</v>
      </c>
      <c r="O17" s="250">
        <v>96.706352644987248</v>
      </c>
    </row>
    <row r="18" spans="1:15" s="237" customFormat="1" x14ac:dyDescent="0.2">
      <c r="A18" s="184">
        <v>2005</v>
      </c>
      <c r="C18" s="250">
        <v>91.289782847635578</v>
      </c>
      <c r="D18" s="250">
        <v>89.552042338828585</v>
      </c>
      <c r="E18" s="250">
        <v>92.751776742673997</v>
      </c>
      <c r="F18" s="250">
        <v>108.18221904397643</v>
      </c>
      <c r="G18" s="250">
        <v>88.580761834970389</v>
      </c>
      <c r="H18" s="250">
        <v>101.7726814653881</v>
      </c>
      <c r="I18" s="250">
        <v>85.746216032929937</v>
      </c>
      <c r="J18" s="250">
        <v>70.239896973830582</v>
      </c>
      <c r="K18" s="250">
        <v>80.114641169163633</v>
      </c>
      <c r="L18" s="250">
        <v>112.27232179290739</v>
      </c>
      <c r="M18" s="250">
        <v>101.35976293724102</v>
      </c>
      <c r="N18" s="250">
        <v>89.355656283114726</v>
      </c>
      <c r="O18" s="250">
        <v>94.127645657894931</v>
      </c>
    </row>
    <row r="19" spans="1:15" s="237" customFormat="1" x14ac:dyDescent="0.2">
      <c r="A19" s="184">
        <v>2006</v>
      </c>
      <c r="C19" s="250">
        <v>93.864441720241757</v>
      </c>
      <c r="D19" s="250">
        <v>93.195196518344432</v>
      </c>
      <c r="E19" s="250">
        <v>93.598621074392611</v>
      </c>
      <c r="F19" s="250">
        <v>105.43990145392777</v>
      </c>
      <c r="G19" s="250">
        <v>82.087728229844771</v>
      </c>
      <c r="H19" s="250">
        <v>104.84077632436873</v>
      </c>
      <c r="I19" s="250">
        <v>88.11271165595754</v>
      </c>
      <c r="J19" s="250">
        <v>81.257976864187796</v>
      </c>
      <c r="K19" s="250">
        <v>86.800886383218455</v>
      </c>
      <c r="L19" s="250">
        <v>113.87519119876468</v>
      </c>
      <c r="M19" s="250">
        <v>101.06262413474958</v>
      </c>
      <c r="N19" s="250">
        <v>90.983431856609599</v>
      </c>
      <c r="O19" s="250">
        <v>97.525234557907524</v>
      </c>
    </row>
    <row r="20" spans="1:15" s="237" customFormat="1" x14ac:dyDescent="0.2">
      <c r="A20" s="184">
        <v>2007</v>
      </c>
      <c r="C20" s="250">
        <v>95.005641809071093</v>
      </c>
      <c r="D20" s="250">
        <v>95.945915312236195</v>
      </c>
      <c r="E20" s="250">
        <v>98.791112678718761</v>
      </c>
      <c r="F20" s="250">
        <v>104.45346789990137</v>
      </c>
      <c r="G20" s="250">
        <v>84.715677204653048</v>
      </c>
      <c r="H20" s="250">
        <v>106.78867733196527</v>
      </c>
      <c r="I20" s="250">
        <v>88.346300791743118</v>
      </c>
      <c r="J20" s="250">
        <v>86.001985526217794</v>
      </c>
      <c r="K20" s="250">
        <v>87.674755490712499</v>
      </c>
      <c r="L20" s="250">
        <v>112.69623936820875</v>
      </c>
      <c r="M20" s="250">
        <v>99.926824000255195</v>
      </c>
      <c r="N20" s="250">
        <v>91.142085080704135</v>
      </c>
      <c r="O20" s="250">
        <v>94.67632502389155</v>
      </c>
    </row>
    <row r="21" spans="1:15" s="237" customFormat="1" x14ac:dyDescent="0.2">
      <c r="A21" s="184">
        <v>2008</v>
      </c>
      <c r="C21" s="250">
        <v>95.881372614652847</v>
      </c>
      <c r="D21" s="250">
        <v>94.154142020705251</v>
      </c>
      <c r="E21" s="250">
        <v>98.333008982526508</v>
      </c>
      <c r="F21" s="250">
        <v>103.12513394667188</v>
      </c>
      <c r="G21" s="250">
        <v>84.80435886402482</v>
      </c>
      <c r="H21" s="250">
        <v>111.64991251950335</v>
      </c>
      <c r="I21" s="250">
        <v>89.401937182207178</v>
      </c>
      <c r="J21" s="250">
        <v>89.455722307718474</v>
      </c>
      <c r="K21" s="250">
        <v>90.619422475720228</v>
      </c>
      <c r="L21" s="250">
        <v>111.33402930167026</v>
      </c>
      <c r="M21" s="250">
        <v>98.58098394051629</v>
      </c>
      <c r="N21" s="250">
        <v>93.280305692163495</v>
      </c>
      <c r="O21" s="250">
        <v>94.839189453210992</v>
      </c>
    </row>
    <row r="22" spans="1:15" s="237" customFormat="1" x14ac:dyDescent="0.2">
      <c r="A22" s="184">
        <v>2009</v>
      </c>
      <c r="C22" s="250">
        <v>95.382050779557929</v>
      </c>
      <c r="D22" s="250">
        <v>90.984942588089993</v>
      </c>
      <c r="E22" s="250">
        <v>92.599558576411141</v>
      </c>
      <c r="F22" s="250">
        <v>97.649298432266562</v>
      </c>
      <c r="G22" s="250">
        <v>88.104500836159076</v>
      </c>
      <c r="H22" s="250">
        <v>114.21557216409703</v>
      </c>
      <c r="I22" s="250">
        <v>90.2926318915531</v>
      </c>
      <c r="J22" s="250">
        <v>81.882194181082497</v>
      </c>
      <c r="K22" s="250">
        <v>91.488514558468864</v>
      </c>
      <c r="L22" s="250">
        <v>111.17091419442079</v>
      </c>
      <c r="M22" s="250">
        <v>99.692962308349991</v>
      </c>
      <c r="N22" s="250">
        <v>95.15477376696748</v>
      </c>
      <c r="O22" s="250">
        <v>99.192278528828979</v>
      </c>
    </row>
    <row r="23" spans="1:15" s="237" customFormat="1" x14ac:dyDescent="0.2">
      <c r="A23" s="184">
        <v>2010</v>
      </c>
      <c r="C23" s="250">
        <v>95.401292487653365</v>
      </c>
      <c r="D23" s="250">
        <v>94.207864265033294</v>
      </c>
      <c r="E23" s="250">
        <v>92.312259370465469</v>
      </c>
      <c r="F23" s="250">
        <v>96.738773881533831</v>
      </c>
      <c r="G23" s="250">
        <v>86.806507831153084</v>
      </c>
      <c r="H23" s="250">
        <v>108.45926628127799</v>
      </c>
      <c r="I23" s="250">
        <v>93.168585598303167</v>
      </c>
      <c r="J23" s="250">
        <v>82.117065110039604</v>
      </c>
      <c r="K23" s="250">
        <v>86.714395233252745</v>
      </c>
      <c r="L23" s="250">
        <v>110.49546504099027</v>
      </c>
      <c r="M23" s="250">
        <v>99.127732394447094</v>
      </c>
      <c r="N23" s="250">
        <v>96.293428436756813</v>
      </c>
      <c r="O23" s="250">
        <v>97.899831311518255</v>
      </c>
    </row>
    <row r="24" spans="1:15" s="237" customFormat="1" x14ac:dyDescent="0.2">
      <c r="A24" s="184">
        <v>2011</v>
      </c>
      <c r="C24" s="250">
        <v>95.592666725191521</v>
      </c>
      <c r="D24" s="250">
        <v>94.622699945721479</v>
      </c>
      <c r="E24" s="250">
        <v>96.283827563801083</v>
      </c>
      <c r="F24" s="250">
        <v>96.901133394461468</v>
      </c>
      <c r="G24" s="250">
        <v>85.647030695408262</v>
      </c>
      <c r="H24" s="250">
        <v>102.91827607425338</v>
      </c>
      <c r="I24" s="250">
        <v>94.006358417003128</v>
      </c>
      <c r="J24" s="250">
        <v>85.193663794880592</v>
      </c>
      <c r="K24" s="250">
        <v>90.744255813828062</v>
      </c>
      <c r="L24" s="250">
        <v>108.69174516647483</v>
      </c>
      <c r="M24" s="250">
        <v>99.248917339083576</v>
      </c>
      <c r="N24" s="250">
        <v>96.375800875539198</v>
      </c>
      <c r="O24" s="250">
        <v>95.748650450254587</v>
      </c>
    </row>
    <row r="25" spans="1:15" s="237" customFormat="1" x14ac:dyDescent="0.2">
      <c r="A25" s="184">
        <v>2012</v>
      </c>
      <c r="C25" s="250">
        <v>96.433534977416116</v>
      </c>
      <c r="D25" s="250">
        <v>95.626084103762565</v>
      </c>
      <c r="E25" s="250">
        <v>90.630370533185413</v>
      </c>
      <c r="F25" s="250">
        <v>94.704995656299189</v>
      </c>
      <c r="G25" s="250">
        <v>83.941160984830034</v>
      </c>
      <c r="H25" s="250">
        <v>104.08209585097154</v>
      </c>
      <c r="I25" s="250">
        <v>94.709457317186249</v>
      </c>
      <c r="J25" s="250">
        <v>88.959357932284334</v>
      </c>
      <c r="K25" s="250">
        <v>97.768252371419095</v>
      </c>
      <c r="L25" s="250">
        <v>103.9760607486937</v>
      </c>
      <c r="M25" s="250">
        <v>98.832711195746867</v>
      </c>
      <c r="N25" s="250">
        <v>98.30080365941734</v>
      </c>
      <c r="O25" s="250">
        <v>103.76347322930638</v>
      </c>
    </row>
    <row r="26" spans="1:15" s="237" customFormat="1" x14ac:dyDescent="0.2">
      <c r="A26" s="184">
        <v>2013</v>
      </c>
      <c r="C26" s="250">
        <v>98.05274509865481</v>
      </c>
      <c r="D26" s="250">
        <v>98.064176297244273</v>
      </c>
      <c r="E26" s="250">
        <v>91.86408328997554</v>
      </c>
      <c r="F26" s="250">
        <v>93.444257368224768</v>
      </c>
      <c r="G26" s="250">
        <v>91.367662652210157</v>
      </c>
      <c r="H26" s="250">
        <v>106.14152327482553</v>
      </c>
      <c r="I26" s="250">
        <v>97.286922196021891</v>
      </c>
      <c r="J26" s="250">
        <v>92.145684209813865</v>
      </c>
      <c r="K26" s="250">
        <v>100.36700018182185</v>
      </c>
      <c r="L26" s="250">
        <v>102.93418335173841</v>
      </c>
      <c r="M26" s="250">
        <v>99.11627634246716</v>
      </c>
      <c r="N26" s="250">
        <v>98.11053588230665</v>
      </c>
      <c r="O26" s="250">
        <v>103.4599183241117</v>
      </c>
    </row>
    <row r="27" spans="1:15" s="237" customFormat="1" x14ac:dyDescent="0.2">
      <c r="A27" s="184">
        <v>2014</v>
      </c>
      <c r="C27" s="250">
        <v>99.475565761118986</v>
      </c>
      <c r="D27" s="250">
        <v>99.125921304040745</v>
      </c>
      <c r="E27" s="250">
        <v>99.493489932100658</v>
      </c>
      <c r="F27" s="250">
        <v>97.186718024809423</v>
      </c>
      <c r="G27" s="250">
        <v>93.259363747378515</v>
      </c>
      <c r="H27" s="250">
        <v>104.07292649837456</v>
      </c>
      <c r="I27" s="250">
        <v>98.680802170315474</v>
      </c>
      <c r="J27" s="250">
        <v>98.056968534846121</v>
      </c>
      <c r="K27" s="250">
        <v>101.54241410830802</v>
      </c>
      <c r="L27" s="250">
        <v>100.82564291416247</v>
      </c>
      <c r="M27" s="250">
        <v>99.789041197004309</v>
      </c>
      <c r="N27" s="250">
        <v>98.971799376141433</v>
      </c>
      <c r="O27" s="250">
        <v>102.06100564438842</v>
      </c>
    </row>
    <row r="28" spans="1:15" s="237" customFormat="1" x14ac:dyDescent="0.2">
      <c r="A28" s="184">
        <v>2015</v>
      </c>
      <c r="C28" s="250">
        <v>99.999999999999986</v>
      </c>
      <c r="D28" s="250">
        <v>100</v>
      </c>
      <c r="E28" s="250">
        <v>100.00000000000001</v>
      </c>
      <c r="F28" s="250">
        <v>100</v>
      </c>
      <c r="G28" s="250">
        <v>99.999999999999986</v>
      </c>
      <c r="H28" s="250">
        <v>100</v>
      </c>
      <c r="I28" s="250">
        <v>100</v>
      </c>
      <c r="J28" s="250">
        <v>100</v>
      </c>
      <c r="K28" s="250">
        <v>100</v>
      </c>
      <c r="L28" s="250">
        <v>99.999999999999986</v>
      </c>
      <c r="M28" s="250">
        <v>100.00000000000001</v>
      </c>
      <c r="N28" s="250">
        <v>100</v>
      </c>
      <c r="O28" s="250">
        <v>100</v>
      </c>
    </row>
    <row r="29" spans="1:15" s="237" customFormat="1" x14ac:dyDescent="0.2">
      <c r="A29" s="184">
        <v>2016</v>
      </c>
      <c r="C29" s="250">
        <v>101.63094564234575</v>
      </c>
      <c r="D29" s="250">
        <v>102.18180278324432</v>
      </c>
      <c r="E29" s="250">
        <v>97.655579009069413</v>
      </c>
      <c r="F29" s="250">
        <v>101.45555735661644</v>
      </c>
      <c r="G29" s="250">
        <v>101.85110748416145</v>
      </c>
      <c r="H29" s="250">
        <v>108.11939652893896</v>
      </c>
      <c r="I29" s="250">
        <v>100.96011456567462</v>
      </c>
      <c r="J29" s="250">
        <v>104.49932288933064</v>
      </c>
      <c r="K29" s="250">
        <v>98.04092198603351</v>
      </c>
      <c r="L29" s="250">
        <v>99.873426885576109</v>
      </c>
      <c r="M29" s="250">
        <v>100.33992400003146</v>
      </c>
      <c r="N29" s="250">
        <v>101.13737489958002</v>
      </c>
      <c r="O29" s="250">
        <v>101.10820007230167</v>
      </c>
    </row>
    <row r="30" spans="1:15" s="237" customFormat="1" x14ac:dyDescent="0.2">
      <c r="A30" s="184">
        <v>2017</v>
      </c>
      <c r="C30" s="250">
        <v>102.64244476509661</v>
      </c>
      <c r="D30" s="250">
        <v>103.81555966130719</v>
      </c>
      <c r="E30" s="250">
        <v>99.040767090079669</v>
      </c>
      <c r="F30" s="250">
        <v>101.66153154584902</v>
      </c>
      <c r="G30" s="250">
        <v>105.0068127930857</v>
      </c>
      <c r="H30" s="250">
        <v>107.15726000253764</v>
      </c>
      <c r="I30" s="250">
        <v>102.29455528271995</v>
      </c>
      <c r="J30" s="250">
        <v>104.32592027423634</v>
      </c>
      <c r="K30" s="250">
        <v>99.53398818327679</v>
      </c>
      <c r="L30" s="250">
        <v>99.701459779879414</v>
      </c>
      <c r="M30" s="250">
        <v>101.5712259038079</v>
      </c>
      <c r="N30" s="250">
        <v>102.88604995014261</v>
      </c>
      <c r="O30" s="250">
        <v>102.18794432873776</v>
      </c>
    </row>
    <row r="31" spans="1:15" ht="12.75" customHeight="1" x14ac:dyDescent="0.2">
      <c r="A31" s="130"/>
      <c r="D31" s="170"/>
      <c r="E31" s="170"/>
      <c r="F31" s="170"/>
      <c r="G31" s="170"/>
      <c r="H31" s="170"/>
      <c r="I31" s="170"/>
      <c r="J31" s="170"/>
      <c r="K31" s="170"/>
      <c r="L31" s="170"/>
      <c r="M31" s="170"/>
      <c r="N31" s="170">
        <v>101.13737489958002</v>
      </c>
      <c r="O31" s="170">
        <v>101.10820007230167</v>
      </c>
    </row>
    <row r="32" spans="1:15" ht="12.75" customHeight="1" x14ac:dyDescent="0.2">
      <c r="A32" s="130" t="s">
        <v>18</v>
      </c>
      <c r="C32" s="170"/>
      <c r="D32" s="170"/>
      <c r="E32" s="170"/>
      <c r="F32" s="170"/>
      <c r="G32" s="170"/>
      <c r="H32" s="170"/>
      <c r="I32" s="170"/>
      <c r="J32" s="170"/>
      <c r="K32" s="170"/>
      <c r="L32" s="170"/>
      <c r="M32" s="170"/>
      <c r="N32" s="170">
        <v>102.88604995014261</v>
      </c>
      <c r="O32" s="170">
        <v>102.18794432873776</v>
      </c>
    </row>
    <row r="33" spans="1:15" ht="26.25" customHeight="1" x14ac:dyDescent="0.2">
      <c r="A33" s="130">
        <v>1998</v>
      </c>
      <c r="B33" s="92" t="s">
        <v>3</v>
      </c>
      <c r="C33" s="170">
        <v>73.505193518924159</v>
      </c>
      <c r="D33" s="170">
        <v>73.336214153597936</v>
      </c>
      <c r="E33" s="170">
        <v>85.387340407062609</v>
      </c>
      <c r="F33" s="170">
        <v>99.742538804551501</v>
      </c>
      <c r="G33" s="170">
        <v>49.433285071482828</v>
      </c>
      <c r="H33" s="170">
        <v>69.490878356784293</v>
      </c>
      <c r="I33" s="170">
        <v>66.594597199088753</v>
      </c>
      <c r="J33" s="170">
        <v>53.372203686345159</v>
      </c>
      <c r="K33" s="170">
        <v>53.066914815414378</v>
      </c>
      <c r="L33" s="170">
        <v>98.787258820873902</v>
      </c>
      <c r="M33" s="170">
        <v>103.38468423033049</v>
      </c>
      <c r="N33" s="170">
        <v>73.86474279055787</v>
      </c>
      <c r="O33" s="170">
        <v>81.494978441181161</v>
      </c>
    </row>
    <row r="34" spans="1:15" ht="12.75" customHeight="1" x14ac:dyDescent="0.2">
      <c r="A34" s="130"/>
      <c r="B34" s="92" t="s">
        <v>4</v>
      </c>
      <c r="C34" s="170">
        <v>73.560809794064184</v>
      </c>
      <c r="D34" s="170">
        <v>74.427331994957569</v>
      </c>
      <c r="E34" s="170">
        <v>85.148686776353159</v>
      </c>
      <c r="F34" s="170">
        <v>101.88700933402647</v>
      </c>
      <c r="G34" s="170">
        <v>52.020858213384905</v>
      </c>
      <c r="H34" s="170">
        <v>69.342280863205545</v>
      </c>
      <c r="I34" s="170">
        <v>66.96833759683922</v>
      </c>
      <c r="J34" s="170">
        <v>53.116083533645252</v>
      </c>
      <c r="K34" s="170">
        <v>51.95142387552665</v>
      </c>
      <c r="L34" s="170">
        <v>98.689241161063805</v>
      </c>
      <c r="M34" s="170">
        <v>103.4533703838384</v>
      </c>
      <c r="N34" s="170">
        <v>73.238674548556759</v>
      </c>
      <c r="O34" s="170">
        <v>74.373336413703399</v>
      </c>
    </row>
    <row r="35" spans="1:15" ht="12.75" customHeight="1" x14ac:dyDescent="0.2">
      <c r="A35" s="130"/>
      <c r="B35" s="92" t="s">
        <v>1</v>
      </c>
      <c r="C35" s="170">
        <v>73.52505562175034</v>
      </c>
      <c r="D35" s="170">
        <v>74.814871298207024</v>
      </c>
      <c r="E35" s="170">
        <v>83.665946159979015</v>
      </c>
      <c r="F35" s="170">
        <v>98.675047381368998</v>
      </c>
      <c r="G35" s="170">
        <v>50.649975727286083</v>
      </c>
      <c r="H35" s="170">
        <v>68.996419870415096</v>
      </c>
      <c r="I35" s="170">
        <v>67.322937137714547</v>
      </c>
      <c r="J35" s="170">
        <v>51.314090961963572</v>
      </c>
      <c r="K35" s="170">
        <v>51.503568700186868</v>
      </c>
      <c r="L35" s="170">
        <v>98.851264555770996</v>
      </c>
      <c r="M35" s="170">
        <v>103.52234693198376</v>
      </c>
      <c r="N35" s="170">
        <v>73.044796561685033</v>
      </c>
      <c r="O35" s="170">
        <v>83.333579194091456</v>
      </c>
    </row>
    <row r="36" spans="1:15" ht="12.75" customHeight="1" x14ac:dyDescent="0.2">
      <c r="A36" s="130"/>
      <c r="B36" s="92" t="s">
        <v>2</v>
      </c>
      <c r="C36" s="170">
        <v>73.679211523931428</v>
      </c>
      <c r="D36" s="170">
        <v>75.597981914840773</v>
      </c>
      <c r="E36" s="170">
        <v>84.459768723282494</v>
      </c>
      <c r="F36" s="170">
        <v>96.696742903368914</v>
      </c>
      <c r="G36" s="170">
        <v>50.521092546075351</v>
      </c>
      <c r="H36" s="170">
        <v>67.743672018755021</v>
      </c>
      <c r="I36" s="170">
        <v>67.942777269220656</v>
      </c>
      <c r="J36" s="170">
        <v>48.893378643297631</v>
      </c>
      <c r="K36" s="170">
        <v>52.322181721736484</v>
      </c>
      <c r="L36" s="170">
        <v>99.131511315190309</v>
      </c>
      <c r="M36" s="170">
        <v>103.60425292318247</v>
      </c>
      <c r="N36" s="170">
        <v>73.844181720025389</v>
      </c>
      <c r="O36" s="170">
        <v>85.736975595975935</v>
      </c>
    </row>
    <row r="37" spans="1:15" ht="26.25" customHeight="1" x14ac:dyDescent="0.2">
      <c r="A37" s="130">
        <v>1999</v>
      </c>
      <c r="B37" s="92" t="s">
        <v>3</v>
      </c>
      <c r="C37" s="170">
        <v>74.348664665605895</v>
      </c>
      <c r="D37" s="170">
        <v>75.652566836738686</v>
      </c>
      <c r="E37" s="170">
        <v>87.431043714350821</v>
      </c>
      <c r="F37" s="170">
        <v>98.368871086537467</v>
      </c>
      <c r="G37" s="170">
        <v>51.117535030709298</v>
      </c>
      <c r="H37" s="170">
        <v>70.352838442538072</v>
      </c>
      <c r="I37" s="170">
        <v>68.944423327138296</v>
      </c>
      <c r="J37" s="170">
        <v>49.384060305089911</v>
      </c>
      <c r="K37" s="170">
        <v>51.972549700927416</v>
      </c>
      <c r="L37" s="170">
        <v>99.38123144461315</v>
      </c>
      <c r="M37" s="170">
        <v>103.71113393603467</v>
      </c>
      <c r="N37" s="170">
        <v>74.495750425542326</v>
      </c>
      <c r="O37" s="170">
        <v>82.678905686147814</v>
      </c>
    </row>
    <row r="38" spans="1:15" ht="12.75" customHeight="1" x14ac:dyDescent="0.2">
      <c r="A38" s="130"/>
      <c r="B38" s="92" t="s">
        <v>4</v>
      </c>
      <c r="C38" s="170">
        <v>74.748282802751959</v>
      </c>
      <c r="D38" s="170">
        <v>74.868120490298764</v>
      </c>
      <c r="E38" s="170">
        <v>84.915813368905134</v>
      </c>
      <c r="F38" s="170">
        <v>94.008368456726274</v>
      </c>
      <c r="G38" s="170">
        <v>52.967940055950827</v>
      </c>
      <c r="H38" s="170">
        <v>71.099286706855509</v>
      </c>
      <c r="I38" s="170">
        <v>69.673116507573553</v>
      </c>
      <c r="J38" s="170">
        <v>50.141855255647307</v>
      </c>
      <c r="K38" s="170">
        <v>57.760162341044214</v>
      </c>
      <c r="L38" s="170">
        <v>99.760816818134799</v>
      </c>
      <c r="M38" s="170">
        <v>103.88756120820307</v>
      </c>
      <c r="N38" s="170">
        <v>74.90345568360182</v>
      </c>
      <c r="O38" s="170">
        <v>82.811172824902414</v>
      </c>
    </row>
    <row r="39" spans="1:15" ht="12.75" customHeight="1" x14ac:dyDescent="0.2">
      <c r="A39" s="130"/>
      <c r="B39" s="92" t="s">
        <v>1</v>
      </c>
      <c r="C39" s="170">
        <v>75.698533819467286</v>
      </c>
      <c r="D39" s="170">
        <v>77.031010407156501</v>
      </c>
      <c r="E39" s="170">
        <v>88.311560199584306</v>
      </c>
      <c r="F39" s="170">
        <v>95.297407280161622</v>
      </c>
      <c r="G39" s="170">
        <v>51.840391316165011</v>
      </c>
      <c r="H39" s="170">
        <v>71.760673342944969</v>
      </c>
      <c r="I39" s="170">
        <v>70.830399029284223</v>
      </c>
      <c r="J39" s="170">
        <v>49.889724610751998</v>
      </c>
      <c r="K39" s="170">
        <v>58.439899690415196</v>
      </c>
      <c r="L39" s="170">
        <v>99.870481525494327</v>
      </c>
      <c r="M39" s="170">
        <v>104.0993952968267</v>
      </c>
      <c r="N39" s="170">
        <v>76.002068005151145</v>
      </c>
      <c r="O39" s="170">
        <v>83.068770785362091</v>
      </c>
    </row>
    <row r="40" spans="1:15" ht="12.75" customHeight="1" x14ac:dyDescent="0.2">
      <c r="A40" s="130"/>
      <c r="B40" s="92" t="s">
        <v>2</v>
      </c>
      <c r="C40" s="170">
        <v>76.761789014279643</v>
      </c>
      <c r="D40" s="170">
        <v>77.835905629851027</v>
      </c>
      <c r="E40" s="170">
        <v>88.283907748420447</v>
      </c>
      <c r="F40" s="170">
        <v>98.002577852378394</v>
      </c>
      <c r="G40" s="170">
        <v>54.609489070255087</v>
      </c>
      <c r="H40" s="170">
        <v>73.296980409152155</v>
      </c>
      <c r="I40" s="170">
        <v>71.926787905739388</v>
      </c>
      <c r="J40" s="170">
        <v>53.322967666480444</v>
      </c>
      <c r="K40" s="170">
        <v>60.276534432804063</v>
      </c>
      <c r="L40" s="170">
        <v>100.18770138267843</v>
      </c>
      <c r="M40" s="170">
        <v>104.215884861286</v>
      </c>
      <c r="N40" s="170">
        <v>75.424698410786178</v>
      </c>
      <c r="O40" s="170">
        <v>81.165729187302006</v>
      </c>
    </row>
    <row r="41" spans="1:15" ht="26.25" customHeight="1" x14ac:dyDescent="0.2">
      <c r="A41" s="130">
        <v>2000</v>
      </c>
      <c r="B41" s="92" t="s">
        <v>3</v>
      </c>
      <c r="C41" s="170">
        <v>77.155515360717686</v>
      </c>
      <c r="D41" s="170">
        <v>76.648702707052976</v>
      </c>
      <c r="E41" s="170">
        <v>89.587742968515002</v>
      </c>
      <c r="F41" s="170">
        <v>97.789498534689685</v>
      </c>
      <c r="G41" s="170">
        <v>59.224178969550572</v>
      </c>
      <c r="H41" s="170">
        <v>77.916724360654683</v>
      </c>
      <c r="I41" s="170">
        <v>73.044087511185637</v>
      </c>
      <c r="J41" s="170">
        <v>49.691186856548619</v>
      </c>
      <c r="K41" s="170">
        <v>57.371065190098562</v>
      </c>
      <c r="L41" s="170">
        <v>100.36483194152792</v>
      </c>
      <c r="M41" s="170">
        <v>104.20541921772109</v>
      </c>
      <c r="N41" s="170">
        <v>75.93634281224206</v>
      </c>
      <c r="O41" s="170">
        <v>84.130302520468319</v>
      </c>
    </row>
    <row r="42" spans="1:15" ht="12.75" customHeight="1" x14ac:dyDescent="0.2">
      <c r="A42" s="130"/>
      <c r="B42" s="92" t="s">
        <v>4</v>
      </c>
      <c r="C42" s="170">
        <v>77.631664070369183</v>
      </c>
      <c r="D42" s="170">
        <v>77.382161496375971</v>
      </c>
      <c r="E42" s="170">
        <v>90.605841904354719</v>
      </c>
      <c r="F42" s="170">
        <v>88.514625540711762</v>
      </c>
      <c r="G42" s="170">
        <v>65.866754195877263</v>
      </c>
      <c r="H42" s="170">
        <v>77.317843174990017</v>
      </c>
      <c r="I42" s="170">
        <v>73.715224747910014</v>
      </c>
      <c r="J42" s="170">
        <v>50.416076832933939</v>
      </c>
      <c r="K42" s="170">
        <v>56.977992095916157</v>
      </c>
      <c r="L42" s="170">
        <v>100.70313613334895</v>
      </c>
      <c r="M42" s="170">
        <v>104.00211508128719</v>
      </c>
      <c r="N42" s="170">
        <v>76.411010037573774</v>
      </c>
      <c r="O42" s="170">
        <v>83.472122368646822</v>
      </c>
    </row>
    <row r="43" spans="1:15" ht="12.75" customHeight="1" x14ac:dyDescent="0.2">
      <c r="A43" s="130"/>
      <c r="B43" s="92" t="s">
        <v>1</v>
      </c>
      <c r="C43" s="170">
        <v>78.510670121060954</v>
      </c>
      <c r="D43" s="170">
        <v>77.108367664181571</v>
      </c>
      <c r="E43" s="170">
        <v>91.700473850659833</v>
      </c>
      <c r="F43" s="170">
        <v>90.998267220433803</v>
      </c>
      <c r="G43" s="170">
        <v>66.291329773148362</v>
      </c>
      <c r="H43" s="170">
        <v>77.578163456312637</v>
      </c>
      <c r="I43" s="170">
        <v>74.130309798140459</v>
      </c>
      <c r="J43" s="170">
        <v>56.896309858330859</v>
      </c>
      <c r="K43" s="170">
        <v>59.461914880818846</v>
      </c>
      <c r="L43" s="170">
        <v>100.9659750845229</v>
      </c>
      <c r="M43" s="170">
        <v>103.62552906818431</v>
      </c>
      <c r="N43" s="170">
        <v>76.058637024619799</v>
      </c>
      <c r="O43" s="170">
        <v>81.979988796063282</v>
      </c>
    </row>
    <row r="44" spans="1:15" ht="12.75" customHeight="1" x14ac:dyDescent="0.2">
      <c r="A44" s="130"/>
      <c r="B44" s="92" t="s">
        <v>2</v>
      </c>
      <c r="C44" s="170">
        <v>78.486145585833867</v>
      </c>
      <c r="D44" s="170">
        <v>76.563074882738832</v>
      </c>
      <c r="E44" s="170">
        <v>91.517282497705494</v>
      </c>
      <c r="F44" s="170">
        <v>89.896772128761668</v>
      </c>
      <c r="G44" s="170">
        <v>70.222484218262295</v>
      </c>
      <c r="H44" s="170">
        <v>76.343864367869884</v>
      </c>
      <c r="I44" s="170">
        <v>73.988319620623898</v>
      </c>
      <c r="J44" s="170">
        <v>53.882423858693123</v>
      </c>
      <c r="K44" s="170">
        <v>60.674926940618505</v>
      </c>
      <c r="L44" s="170">
        <v>101.21394612945741</v>
      </c>
      <c r="M44" s="170">
        <v>103.2237572332</v>
      </c>
      <c r="N44" s="170">
        <v>77.29329181924129</v>
      </c>
      <c r="O44" s="170">
        <v>83.1803908078153</v>
      </c>
    </row>
    <row r="45" spans="1:15" ht="26.25" customHeight="1" x14ac:dyDescent="0.2">
      <c r="A45" s="130">
        <v>2001</v>
      </c>
      <c r="B45" s="92" t="s">
        <v>3</v>
      </c>
      <c r="C45" s="170">
        <v>80.09173487272156</v>
      </c>
      <c r="D45" s="170">
        <v>79.984397033115428</v>
      </c>
      <c r="E45" s="170">
        <v>94.905781533315476</v>
      </c>
      <c r="F45" s="170">
        <v>90.106442265180505</v>
      </c>
      <c r="G45" s="170">
        <v>69.990640029635671</v>
      </c>
      <c r="H45" s="170">
        <v>80.736358873055266</v>
      </c>
      <c r="I45" s="170">
        <v>73.426127549924246</v>
      </c>
      <c r="J45" s="170">
        <v>58.589040163349438</v>
      </c>
      <c r="K45" s="170">
        <v>63.140286505038816</v>
      </c>
      <c r="L45" s="170">
        <v>101.73323216622717</v>
      </c>
      <c r="M45" s="170">
        <v>102.94659512272266</v>
      </c>
      <c r="N45" s="170">
        <v>78.987403373430553</v>
      </c>
      <c r="O45" s="170">
        <v>81.581318484814318</v>
      </c>
    </row>
    <row r="46" spans="1:15" ht="12.75" customHeight="1" x14ac:dyDescent="0.2">
      <c r="A46" s="130"/>
      <c r="B46" s="92" t="s">
        <v>4</v>
      </c>
      <c r="C46" s="170">
        <v>80.354516781521653</v>
      </c>
      <c r="D46" s="170">
        <v>80.481696517216434</v>
      </c>
      <c r="E46" s="170">
        <v>95.757189673834304</v>
      </c>
      <c r="F46" s="170">
        <v>95.78819142310887</v>
      </c>
      <c r="G46" s="170">
        <v>66.834792449262338</v>
      </c>
      <c r="H46" s="170">
        <v>81.761541033636817</v>
      </c>
      <c r="I46" s="170">
        <v>73.164676933111792</v>
      </c>
      <c r="J46" s="170">
        <v>58.991799982528875</v>
      </c>
      <c r="K46" s="170">
        <v>63.889501689339674</v>
      </c>
      <c r="L46" s="170">
        <v>102.4097205465625</v>
      </c>
      <c r="M46" s="170">
        <v>102.96327764566944</v>
      </c>
      <c r="N46" s="170">
        <v>78.690115254189479</v>
      </c>
      <c r="O46" s="170">
        <v>81.995181938249488</v>
      </c>
    </row>
    <row r="47" spans="1:15" ht="12.75" customHeight="1" x14ac:dyDescent="0.2">
      <c r="A47" s="130"/>
      <c r="B47" s="92" t="s">
        <v>1</v>
      </c>
      <c r="C47" s="170">
        <v>81.894370684413303</v>
      </c>
      <c r="D47" s="170">
        <v>82.489317846847825</v>
      </c>
      <c r="E47" s="170">
        <v>97.832271170600563</v>
      </c>
      <c r="F47" s="170">
        <v>98.784877066516884</v>
      </c>
      <c r="G47" s="170">
        <v>71.931431558588173</v>
      </c>
      <c r="H47" s="170">
        <v>83.99546572763748</v>
      </c>
      <c r="I47" s="170">
        <v>73.219821596570156</v>
      </c>
      <c r="J47" s="170">
        <v>56.675403074134159</v>
      </c>
      <c r="K47" s="170">
        <v>67.041189340980722</v>
      </c>
      <c r="L47" s="170">
        <v>102.86474428817267</v>
      </c>
      <c r="M47" s="170">
        <v>103.26598819872717</v>
      </c>
      <c r="N47" s="170">
        <v>81.203694406626511</v>
      </c>
      <c r="O47" s="170">
        <v>87.719133972178625</v>
      </c>
    </row>
    <row r="48" spans="1:15" ht="12.75" customHeight="1" x14ac:dyDescent="0.2">
      <c r="A48" s="130"/>
      <c r="B48" s="92" t="s">
        <v>2</v>
      </c>
      <c r="C48" s="170">
        <v>83.548491183725702</v>
      </c>
      <c r="D48" s="170">
        <v>85.883964638564464</v>
      </c>
      <c r="E48" s="170">
        <v>100.29831216770646</v>
      </c>
      <c r="F48" s="170">
        <v>99.724966965589061</v>
      </c>
      <c r="G48" s="170">
        <v>75.19761993516785</v>
      </c>
      <c r="H48" s="170">
        <v>86.117677502441225</v>
      </c>
      <c r="I48" s="170">
        <v>73.645547993763529</v>
      </c>
      <c r="J48" s="170">
        <v>58.316352662306443</v>
      </c>
      <c r="K48" s="170">
        <v>69.335305356915995</v>
      </c>
      <c r="L48" s="170">
        <v>103.31190342698109</v>
      </c>
      <c r="M48" s="170">
        <v>103.63801137965049</v>
      </c>
      <c r="N48" s="170">
        <v>81.751863040018492</v>
      </c>
      <c r="O48" s="170">
        <v>91.064650765510407</v>
      </c>
    </row>
    <row r="49" spans="1:15" ht="26.25" customHeight="1" x14ac:dyDescent="0.2">
      <c r="A49" s="130">
        <v>2002</v>
      </c>
      <c r="B49" s="92" t="s">
        <v>3</v>
      </c>
      <c r="C49" s="170">
        <v>83.415974970166602</v>
      </c>
      <c r="D49" s="170">
        <v>85.76623152732077</v>
      </c>
      <c r="E49" s="170">
        <v>104.07272259567861</v>
      </c>
      <c r="F49" s="170">
        <v>95.347363034123177</v>
      </c>
      <c r="G49" s="170">
        <v>76.588734848685675</v>
      </c>
      <c r="H49" s="170">
        <v>87.598385569153024</v>
      </c>
      <c r="I49" s="170">
        <v>74.25370896592284</v>
      </c>
      <c r="J49" s="170">
        <v>57.930907157629562</v>
      </c>
      <c r="K49" s="170">
        <v>65.730622907080559</v>
      </c>
      <c r="L49" s="170">
        <v>103.80588967011576</v>
      </c>
      <c r="M49" s="170">
        <v>103.90790743417193</v>
      </c>
      <c r="N49" s="170">
        <v>80.234893663566424</v>
      </c>
      <c r="O49" s="170">
        <v>88.70803722515474</v>
      </c>
    </row>
    <row r="50" spans="1:15" ht="12.75" customHeight="1" x14ac:dyDescent="0.2">
      <c r="A50" s="130"/>
      <c r="B50" s="92" t="s">
        <v>4</v>
      </c>
      <c r="C50" s="170">
        <v>83.422301106384992</v>
      </c>
      <c r="D50" s="170">
        <v>84.929292133384891</v>
      </c>
      <c r="E50" s="170">
        <v>97.25354789568388</v>
      </c>
      <c r="F50" s="170">
        <v>95.867510303735742</v>
      </c>
      <c r="G50" s="170">
        <v>77.552667186847586</v>
      </c>
      <c r="H50" s="170">
        <v>88.66230566400364</v>
      </c>
      <c r="I50" s="170">
        <v>75.358634544889057</v>
      </c>
      <c r="J50" s="170">
        <v>59.885705453360039</v>
      </c>
      <c r="K50" s="170">
        <v>64.678760410180288</v>
      </c>
      <c r="L50" s="170">
        <v>104.5708750891436</v>
      </c>
      <c r="M50" s="170">
        <v>103.87830158970941</v>
      </c>
      <c r="N50" s="170">
        <v>80.555386821778868</v>
      </c>
      <c r="O50" s="170">
        <v>87.868244156935987</v>
      </c>
    </row>
    <row r="51" spans="1:15" ht="12.75" customHeight="1" x14ac:dyDescent="0.2">
      <c r="A51" s="130"/>
      <c r="B51" s="92" t="s">
        <v>233</v>
      </c>
      <c r="C51" s="170">
        <v>84.600014553512253</v>
      </c>
      <c r="D51" s="170">
        <v>86.582713227554635</v>
      </c>
      <c r="E51" s="170">
        <v>96.110327579377724</v>
      </c>
      <c r="F51" s="170">
        <v>100.73613489799074</v>
      </c>
      <c r="G51" s="170">
        <v>80.080508669206225</v>
      </c>
      <c r="H51" s="170">
        <v>90.465592753258903</v>
      </c>
      <c r="I51" s="170">
        <v>76.699371246235046</v>
      </c>
      <c r="J51" s="170">
        <v>60.175293448962051</v>
      </c>
      <c r="K51" s="170">
        <v>65.011260804780846</v>
      </c>
      <c r="L51" s="170">
        <v>105.46577437533342</v>
      </c>
      <c r="M51" s="170">
        <v>103.62895552871413</v>
      </c>
      <c r="N51" s="170">
        <v>81.409137755359922</v>
      </c>
      <c r="O51" s="170">
        <v>90.311492963814061</v>
      </c>
    </row>
    <row r="52" spans="1:15" ht="12.75" customHeight="1" x14ac:dyDescent="0.2">
      <c r="A52" s="130"/>
      <c r="B52" s="92" t="s">
        <v>2</v>
      </c>
      <c r="C52" s="170">
        <v>85.657743358084261</v>
      </c>
      <c r="D52" s="170">
        <v>87.465815857730533</v>
      </c>
      <c r="E52" s="170">
        <v>97.503294329769759</v>
      </c>
      <c r="F52" s="170">
        <v>99.747116413253039</v>
      </c>
      <c r="G52" s="170">
        <v>78.82057197368826</v>
      </c>
      <c r="H52" s="170">
        <v>91.514573479544353</v>
      </c>
      <c r="I52" s="170">
        <v>78.459389397696185</v>
      </c>
      <c r="J52" s="170">
        <v>60.659819882854237</v>
      </c>
      <c r="K52" s="170">
        <v>66.781445588018158</v>
      </c>
      <c r="L52" s="170">
        <v>106.46644064910602</v>
      </c>
      <c r="M52" s="170">
        <v>103.18593821175233</v>
      </c>
      <c r="N52" s="170">
        <v>83.259642742931447</v>
      </c>
      <c r="O52" s="170">
        <v>94.364763021573282</v>
      </c>
    </row>
    <row r="53" spans="1:15" ht="26.25" customHeight="1" x14ac:dyDescent="0.2">
      <c r="A53" s="130">
        <v>2003</v>
      </c>
      <c r="B53" s="92" t="s">
        <v>3</v>
      </c>
      <c r="C53" s="170">
        <v>86.490611265284684</v>
      </c>
      <c r="D53" s="170">
        <v>85.479893375029036</v>
      </c>
      <c r="E53" s="170">
        <v>99.812875938073745</v>
      </c>
      <c r="F53" s="170">
        <v>99.691244233950428</v>
      </c>
      <c r="G53" s="170">
        <v>84.878636057327924</v>
      </c>
      <c r="H53" s="170">
        <v>92.929430278853133</v>
      </c>
      <c r="I53" s="170">
        <v>80.313475324717459</v>
      </c>
      <c r="J53" s="170">
        <v>60.534467481680423</v>
      </c>
      <c r="K53" s="170">
        <v>68.473419029939976</v>
      </c>
      <c r="L53" s="170">
        <v>108.06379930987968</v>
      </c>
      <c r="M53" s="170">
        <v>102.72572736455491</v>
      </c>
      <c r="N53" s="170">
        <v>83.817312595147968</v>
      </c>
      <c r="O53" s="170">
        <v>93.450413230270826</v>
      </c>
    </row>
    <row r="54" spans="1:15" ht="12.75" customHeight="1" x14ac:dyDescent="0.2">
      <c r="A54" s="130"/>
      <c r="B54" s="92" t="s">
        <v>4</v>
      </c>
      <c r="C54" s="170">
        <v>88.138323093606402</v>
      </c>
      <c r="D54" s="170">
        <v>88.491444380063143</v>
      </c>
      <c r="E54" s="170">
        <v>101.86577720869749</v>
      </c>
      <c r="F54" s="170">
        <v>99.49952018335614</v>
      </c>
      <c r="G54" s="170">
        <v>84.956233350970621</v>
      </c>
      <c r="H54" s="170">
        <v>94.575076813016508</v>
      </c>
      <c r="I54" s="170">
        <v>81.337502029005279</v>
      </c>
      <c r="J54" s="170">
        <v>63.987863684124385</v>
      </c>
      <c r="K54" s="170">
        <v>74.138288828830767</v>
      </c>
      <c r="L54" s="170">
        <v>108.80039397866051</v>
      </c>
      <c r="M54" s="170">
        <v>102.42674674787412</v>
      </c>
      <c r="N54" s="170">
        <v>84.722878565236854</v>
      </c>
      <c r="O54" s="170">
        <v>93.418193104891131</v>
      </c>
    </row>
    <row r="55" spans="1:15" ht="12.75" customHeight="1" x14ac:dyDescent="0.2">
      <c r="A55" s="130"/>
      <c r="B55" s="92" t="s">
        <v>1</v>
      </c>
      <c r="C55" s="170">
        <v>89.429127037736222</v>
      </c>
      <c r="D55" s="170">
        <v>89.694670440316287</v>
      </c>
      <c r="E55" s="170">
        <v>103.26259021045</v>
      </c>
      <c r="F55" s="170">
        <v>95.280274709641702</v>
      </c>
      <c r="G55" s="170">
        <v>85.173971494099305</v>
      </c>
      <c r="H55" s="170">
        <v>96.032937375005517</v>
      </c>
      <c r="I55" s="170">
        <v>81.819775355088751</v>
      </c>
      <c r="J55" s="170">
        <v>70.502575043616702</v>
      </c>
      <c r="K55" s="170">
        <v>75.704265891668243</v>
      </c>
      <c r="L55" s="170">
        <v>109.55438002772161</v>
      </c>
      <c r="M55" s="170">
        <v>102.32290728905954</v>
      </c>
      <c r="N55" s="170">
        <v>85.717634489251154</v>
      </c>
      <c r="O55" s="170">
        <v>96.109446550756545</v>
      </c>
    </row>
    <row r="56" spans="1:15" ht="12.75" customHeight="1" x14ac:dyDescent="0.2">
      <c r="A56" s="130"/>
      <c r="B56" s="92" t="s">
        <v>2</v>
      </c>
      <c r="C56" s="170">
        <v>89.20845115140331</v>
      </c>
      <c r="D56" s="170">
        <v>89.286118805002303</v>
      </c>
      <c r="E56" s="170">
        <v>97.855897958672969</v>
      </c>
      <c r="F56" s="170">
        <v>98.839699653286218</v>
      </c>
      <c r="G56" s="170">
        <v>82.720261791997018</v>
      </c>
      <c r="H56" s="170">
        <v>94.005195547994475</v>
      </c>
      <c r="I56" s="170">
        <v>81.838963059807924</v>
      </c>
      <c r="J56" s="170">
        <v>71.785211944621494</v>
      </c>
      <c r="K56" s="170">
        <v>77.46754145452293</v>
      </c>
      <c r="L56" s="170">
        <v>110.07399077961158</v>
      </c>
      <c r="M56" s="170">
        <v>102.29277816230039</v>
      </c>
      <c r="N56" s="170">
        <v>87.019018828215636</v>
      </c>
      <c r="O56" s="170">
        <v>93.263181277090993</v>
      </c>
    </row>
    <row r="57" spans="1:15" ht="26.25" customHeight="1" x14ac:dyDescent="0.2">
      <c r="A57" s="130">
        <v>2004</v>
      </c>
      <c r="B57" s="92" t="s">
        <v>3</v>
      </c>
      <c r="C57" s="170">
        <v>90.230915261765276</v>
      </c>
      <c r="D57" s="170">
        <v>89.935625567982001</v>
      </c>
      <c r="E57" s="170">
        <v>96.09800152377754</v>
      </c>
      <c r="F57" s="170">
        <v>102.30393709266761</v>
      </c>
      <c r="G57" s="170">
        <v>85.87188706323802</v>
      </c>
      <c r="H57" s="170">
        <v>98.294201202002725</v>
      </c>
      <c r="I57" s="170">
        <v>81.802304999960526</v>
      </c>
      <c r="J57" s="170">
        <v>72.149656470463412</v>
      </c>
      <c r="K57" s="170">
        <v>79.890049491472396</v>
      </c>
      <c r="L57" s="170">
        <v>110.41226179755185</v>
      </c>
      <c r="M57" s="170">
        <v>102.29827598628874</v>
      </c>
      <c r="N57" s="170">
        <v>87.885452320963239</v>
      </c>
      <c r="O57" s="170">
        <v>95.790699823272377</v>
      </c>
    </row>
    <row r="58" spans="1:15" ht="12.75" customHeight="1" x14ac:dyDescent="0.2">
      <c r="A58" s="130"/>
      <c r="B58" s="92" t="s">
        <v>4</v>
      </c>
      <c r="C58" s="170">
        <v>90.256702196562756</v>
      </c>
      <c r="D58" s="170">
        <v>90.281480356523772</v>
      </c>
      <c r="E58" s="170">
        <v>95.556609549628106</v>
      </c>
      <c r="F58" s="170">
        <v>104.16230411768541</v>
      </c>
      <c r="G58" s="170">
        <v>89.843424536800015</v>
      </c>
      <c r="H58" s="170">
        <v>97.609489858825512</v>
      </c>
      <c r="I58" s="170">
        <v>81.788045814164022</v>
      </c>
      <c r="J58" s="170">
        <v>68.782922500844862</v>
      </c>
      <c r="K58" s="170">
        <v>79.592914696279493</v>
      </c>
      <c r="L58" s="170">
        <v>110.87008675725772</v>
      </c>
      <c r="M58" s="170">
        <v>102.24188399692663</v>
      </c>
      <c r="N58" s="170">
        <v>87.399793463932923</v>
      </c>
      <c r="O58" s="170">
        <v>98.638514577611616</v>
      </c>
    </row>
    <row r="59" spans="1:15" ht="12.75" customHeight="1" x14ac:dyDescent="0.2">
      <c r="A59" s="130"/>
      <c r="B59" s="92" t="s">
        <v>1</v>
      </c>
      <c r="C59" s="170">
        <v>89.586852617528777</v>
      </c>
      <c r="D59" s="170">
        <v>90.987428288416851</v>
      </c>
      <c r="E59" s="170">
        <v>93.708130834226495</v>
      </c>
      <c r="F59" s="170">
        <v>96.679142194503683</v>
      </c>
      <c r="G59" s="170">
        <v>92.542123505446227</v>
      </c>
      <c r="H59" s="170">
        <v>96.234245872019287</v>
      </c>
      <c r="I59" s="170">
        <v>82.401151549964823</v>
      </c>
      <c r="J59" s="170">
        <v>69.349279597853368</v>
      </c>
      <c r="K59" s="170">
        <v>73.740036267490581</v>
      </c>
      <c r="L59" s="170">
        <v>111.02845032470641</v>
      </c>
      <c r="M59" s="170">
        <v>102.06425624539692</v>
      </c>
      <c r="N59" s="170">
        <v>87.418118343137195</v>
      </c>
      <c r="O59" s="170">
        <v>93.161133764452671</v>
      </c>
    </row>
    <row r="60" spans="1:15" ht="12.75" customHeight="1" x14ac:dyDescent="0.2">
      <c r="A60" s="130"/>
      <c r="B60" s="92" t="s">
        <v>2</v>
      </c>
      <c r="C60" s="170">
        <v>90.482283967537839</v>
      </c>
      <c r="D60" s="170">
        <v>90.186380574348462</v>
      </c>
      <c r="E60" s="170">
        <v>95.409349867816402</v>
      </c>
      <c r="F60" s="170">
        <v>104.90993867411569</v>
      </c>
      <c r="G60" s="170">
        <v>94.261971550085164</v>
      </c>
      <c r="H60" s="170">
        <v>98.438437677474582</v>
      </c>
      <c r="I60" s="170">
        <v>82.882061395082843</v>
      </c>
      <c r="J60" s="170">
        <v>68.194181992564793</v>
      </c>
      <c r="K60" s="170">
        <v>75.013562898163585</v>
      </c>
      <c r="L60" s="170">
        <v>111.21269634990789</v>
      </c>
      <c r="M60" s="170">
        <v>101.85935594312841</v>
      </c>
      <c r="N60" s="170">
        <v>87.597125036072839</v>
      </c>
      <c r="O60" s="170">
        <v>99.235062414612358</v>
      </c>
    </row>
    <row r="61" spans="1:15" ht="26.25" customHeight="1" x14ac:dyDescent="0.2">
      <c r="A61" s="130">
        <v>2005</v>
      </c>
      <c r="B61" s="92" t="s">
        <v>3</v>
      </c>
      <c r="C61" s="170">
        <v>90.279150001582366</v>
      </c>
      <c r="D61" s="170">
        <v>89.488969319214817</v>
      </c>
      <c r="E61" s="170">
        <v>92.187171027364627</v>
      </c>
      <c r="F61" s="170">
        <v>107.80788470611392</v>
      </c>
      <c r="G61" s="170">
        <v>93.487066402320536</v>
      </c>
      <c r="H61" s="170">
        <v>97.775529997799211</v>
      </c>
      <c r="I61" s="170">
        <v>83.954442227009537</v>
      </c>
      <c r="J61" s="170">
        <v>68.580621410620637</v>
      </c>
      <c r="K61" s="170">
        <v>76.588831395189871</v>
      </c>
      <c r="L61" s="170">
        <v>111.27475039337445</v>
      </c>
      <c r="M61" s="170">
        <v>101.61718903624796</v>
      </c>
      <c r="N61" s="170">
        <v>88.489458462681597</v>
      </c>
      <c r="O61" s="170">
        <v>92.125503806283618</v>
      </c>
    </row>
    <row r="62" spans="1:15" ht="12.75" customHeight="1" x14ac:dyDescent="0.2">
      <c r="A62" s="130"/>
      <c r="B62" s="92" t="s">
        <v>4</v>
      </c>
      <c r="C62" s="170">
        <v>90.715177861660493</v>
      </c>
      <c r="D62" s="170">
        <v>89.768468354947657</v>
      </c>
      <c r="E62" s="170">
        <v>92.982697609537524</v>
      </c>
      <c r="F62" s="170">
        <v>108.83467955763049</v>
      </c>
      <c r="G62" s="170">
        <v>89.898740726999321</v>
      </c>
      <c r="H62" s="170">
        <v>100.01852208532476</v>
      </c>
      <c r="I62" s="170">
        <v>85.196177252356762</v>
      </c>
      <c r="J62" s="170">
        <v>69.840689470865172</v>
      </c>
      <c r="K62" s="170">
        <v>75.518373723944578</v>
      </c>
      <c r="L62" s="170">
        <v>111.91919674383288</v>
      </c>
      <c r="M62" s="170">
        <v>101.41826133604998</v>
      </c>
      <c r="N62" s="170">
        <v>88.400922120922743</v>
      </c>
      <c r="O62" s="170">
        <v>93.237271856222662</v>
      </c>
    </row>
    <row r="63" spans="1:15" ht="12.75" customHeight="1" x14ac:dyDescent="0.2">
      <c r="A63" s="130"/>
      <c r="B63" s="92" t="s">
        <v>1</v>
      </c>
      <c r="C63" s="170">
        <v>91.289073865094466</v>
      </c>
      <c r="D63" s="170">
        <v>88.727585225958663</v>
      </c>
      <c r="E63" s="170">
        <v>93.32660581458191</v>
      </c>
      <c r="F63" s="170">
        <v>109.83855081735986</v>
      </c>
      <c r="G63" s="170">
        <v>85.863812148910696</v>
      </c>
      <c r="H63" s="170">
        <v>103.07473557907346</v>
      </c>
      <c r="I63" s="170">
        <v>86.445078241954789</v>
      </c>
      <c r="J63" s="170">
        <v>70.028728894292541</v>
      </c>
      <c r="K63" s="170">
        <v>82.843660647655298</v>
      </c>
      <c r="L63" s="170">
        <v>112.5777469111742</v>
      </c>
      <c r="M63" s="170">
        <v>101.26192689225013</v>
      </c>
      <c r="N63" s="170">
        <v>89.639425818408398</v>
      </c>
      <c r="O63" s="170">
        <v>89.087373764771385</v>
      </c>
    </row>
    <row r="64" spans="1:15" ht="12.75" customHeight="1" x14ac:dyDescent="0.2">
      <c r="A64" s="130"/>
      <c r="B64" s="92" t="s">
        <v>2</v>
      </c>
      <c r="C64" s="170">
        <v>92.875729662205018</v>
      </c>
      <c r="D64" s="170">
        <v>90.223146455193188</v>
      </c>
      <c r="E64" s="170">
        <v>92.510632519211939</v>
      </c>
      <c r="F64" s="170">
        <v>106.24776109480145</v>
      </c>
      <c r="G64" s="170">
        <v>85.073428061651001</v>
      </c>
      <c r="H64" s="170">
        <v>106.22193819935498</v>
      </c>
      <c r="I64" s="170">
        <v>87.389166410398659</v>
      </c>
      <c r="J64" s="170">
        <v>72.509548119543965</v>
      </c>
      <c r="K64" s="170">
        <v>85.507698909864786</v>
      </c>
      <c r="L64" s="170">
        <v>113.31759312324807</v>
      </c>
      <c r="M64" s="170">
        <v>101.14167448441599</v>
      </c>
      <c r="N64" s="170">
        <v>90.892818730446223</v>
      </c>
      <c r="O64" s="170">
        <v>102.06043320430209</v>
      </c>
    </row>
    <row r="65" spans="1:15" ht="26.25" customHeight="1" x14ac:dyDescent="0.2">
      <c r="A65" s="130">
        <v>2006</v>
      </c>
      <c r="B65" s="92" t="s">
        <v>3</v>
      </c>
      <c r="C65" s="170">
        <v>93.207939870026649</v>
      </c>
      <c r="D65" s="170">
        <v>92.071934070824241</v>
      </c>
      <c r="E65" s="170">
        <v>91.910567421322128</v>
      </c>
      <c r="F65" s="170">
        <v>104.2232516119836</v>
      </c>
      <c r="G65" s="170">
        <v>85.53675254907084</v>
      </c>
      <c r="H65" s="170">
        <v>105.48771634962365</v>
      </c>
      <c r="I65" s="170">
        <v>87.842234095437945</v>
      </c>
      <c r="J65" s="170">
        <v>77.995182909401223</v>
      </c>
      <c r="K65" s="170">
        <v>85.249980698822085</v>
      </c>
      <c r="L65" s="170">
        <v>113.9960778149305</v>
      </c>
      <c r="M65" s="170">
        <v>101.08260234671333</v>
      </c>
      <c r="N65" s="170">
        <v>90.335278883125198</v>
      </c>
      <c r="O65" s="170">
        <v>95.304001594328639</v>
      </c>
    </row>
    <row r="66" spans="1:15" ht="12.75" customHeight="1" x14ac:dyDescent="0.2">
      <c r="A66" s="130"/>
      <c r="B66" s="92" t="s">
        <v>4</v>
      </c>
      <c r="C66" s="170">
        <v>93.68515054521724</v>
      </c>
      <c r="D66" s="170">
        <v>93.153939183780793</v>
      </c>
      <c r="E66" s="170">
        <v>92.223022131615309</v>
      </c>
      <c r="F66" s="170">
        <v>104.03886427009499</v>
      </c>
      <c r="G66" s="170">
        <v>83.451541652301046</v>
      </c>
      <c r="H66" s="170">
        <v>105.86455842071997</v>
      </c>
      <c r="I66" s="170">
        <v>88.167982432832886</v>
      </c>
      <c r="J66" s="170">
        <v>81.101994018087765</v>
      </c>
      <c r="K66" s="170">
        <v>87.324723136236358</v>
      </c>
      <c r="L66" s="170">
        <v>113.85935047642627</v>
      </c>
      <c r="M66" s="170">
        <v>101.06044582361628</v>
      </c>
      <c r="N66" s="170">
        <v>90.767075543626618</v>
      </c>
      <c r="O66" s="170">
        <v>93.019355094468537</v>
      </c>
    </row>
    <row r="67" spans="1:15" ht="12.75" customHeight="1" x14ac:dyDescent="0.2">
      <c r="A67" s="130"/>
      <c r="B67" s="92" t="s">
        <v>1</v>
      </c>
      <c r="C67" s="170">
        <v>93.663517393499845</v>
      </c>
      <c r="D67" s="170">
        <v>93.038608405886308</v>
      </c>
      <c r="E67" s="170">
        <v>92.773023479807023</v>
      </c>
      <c r="F67" s="170">
        <v>105.34157218815092</v>
      </c>
      <c r="G67" s="170">
        <v>79.469415859157749</v>
      </c>
      <c r="H67" s="170">
        <v>105.05275581262978</v>
      </c>
      <c r="I67" s="170">
        <v>88.314019693907511</v>
      </c>
      <c r="J67" s="170">
        <v>80.841432036399667</v>
      </c>
      <c r="K67" s="170">
        <v>85.484691353902065</v>
      </c>
      <c r="L67" s="170">
        <v>113.83983422802957</v>
      </c>
      <c r="M67" s="170">
        <v>101.07708644082152</v>
      </c>
      <c r="N67" s="170">
        <v>91.051873757736217</v>
      </c>
      <c r="O67" s="170">
        <v>98.785046804667743</v>
      </c>
    </row>
    <row r="68" spans="1:15" ht="12.75" customHeight="1" x14ac:dyDescent="0.2">
      <c r="A68" s="130"/>
      <c r="B68" s="92" t="s">
        <v>2</v>
      </c>
      <c r="C68" s="170">
        <v>94.901159072223294</v>
      </c>
      <c r="D68" s="170">
        <v>94.516304412886399</v>
      </c>
      <c r="E68" s="170">
        <v>97.487871264825998</v>
      </c>
      <c r="F68" s="170">
        <v>108.1559177454816</v>
      </c>
      <c r="G68" s="170">
        <v>79.893202858849406</v>
      </c>
      <c r="H68" s="170">
        <v>102.95807471450158</v>
      </c>
      <c r="I68" s="170">
        <v>88.126610401651817</v>
      </c>
      <c r="J68" s="170">
        <v>85.093298492862516</v>
      </c>
      <c r="K68" s="170">
        <v>89.14415034391331</v>
      </c>
      <c r="L68" s="170">
        <v>113.80550227567237</v>
      </c>
      <c r="M68" s="170">
        <v>101.0303619278472</v>
      </c>
      <c r="N68" s="170">
        <v>91.779499241950333</v>
      </c>
      <c r="O68" s="170">
        <v>102.99253473816522</v>
      </c>
    </row>
    <row r="69" spans="1:15" ht="26.25" customHeight="1" x14ac:dyDescent="0.2">
      <c r="A69" s="130">
        <v>2007</v>
      </c>
      <c r="B69" s="92" t="s">
        <v>3</v>
      </c>
      <c r="C69" s="170">
        <v>94.673654596955416</v>
      </c>
      <c r="D69" s="170">
        <v>95.189354272532412</v>
      </c>
      <c r="E69" s="170">
        <v>99.576914359879694</v>
      </c>
      <c r="F69" s="170">
        <v>106.29135456780902</v>
      </c>
      <c r="G69" s="170">
        <v>81.985327273631839</v>
      </c>
      <c r="H69" s="170">
        <v>104.60562690182488</v>
      </c>
      <c r="I69" s="170">
        <v>88.040725529095297</v>
      </c>
      <c r="J69" s="170">
        <v>84.49477479968931</v>
      </c>
      <c r="K69" s="170">
        <v>88.281847232269769</v>
      </c>
      <c r="L69" s="170">
        <v>113.51857358655693</v>
      </c>
      <c r="M69" s="170">
        <v>100.43967453791129</v>
      </c>
      <c r="N69" s="170">
        <v>90.983301908069578</v>
      </c>
      <c r="O69" s="170">
        <v>96.015482184373823</v>
      </c>
    </row>
    <row r="70" spans="1:15" ht="12.75" customHeight="1" x14ac:dyDescent="0.2">
      <c r="A70" s="130"/>
      <c r="B70" s="92" t="s">
        <v>4</v>
      </c>
      <c r="C70" s="170">
        <v>94.434122231912724</v>
      </c>
      <c r="D70" s="170">
        <v>95.442514337525907</v>
      </c>
      <c r="E70" s="170">
        <v>98.821027936493365</v>
      </c>
      <c r="F70" s="170">
        <v>105.55774055773577</v>
      </c>
      <c r="G70" s="170">
        <v>83.039975032853519</v>
      </c>
      <c r="H70" s="170">
        <v>105.69495717196206</v>
      </c>
      <c r="I70" s="170">
        <v>88.138614950914004</v>
      </c>
      <c r="J70" s="170">
        <v>84.051884894016553</v>
      </c>
      <c r="K70" s="170">
        <v>88.351155254172724</v>
      </c>
      <c r="L70" s="170">
        <v>112.83606876908478</v>
      </c>
      <c r="M70" s="170">
        <v>99.882487298362534</v>
      </c>
      <c r="N70" s="170">
        <v>90.78542211743698</v>
      </c>
      <c r="O70" s="170">
        <v>91.359075844838074</v>
      </c>
    </row>
    <row r="71" spans="1:15" ht="12.75" customHeight="1" x14ac:dyDescent="0.2">
      <c r="A71" s="130"/>
      <c r="B71" s="92" t="s">
        <v>1</v>
      </c>
      <c r="C71" s="170">
        <v>95.077893292554123</v>
      </c>
      <c r="D71" s="170">
        <v>97.118794198496076</v>
      </c>
      <c r="E71" s="170">
        <v>98.127912217607985</v>
      </c>
      <c r="F71" s="170">
        <v>103.84943970540509</v>
      </c>
      <c r="G71" s="170">
        <v>83.445924628547942</v>
      </c>
      <c r="H71" s="170">
        <v>108.10931459890899</v>
      </c>
      <c r="I71" s="170">
        <v>88.306326518246635</v>
      </c>
      <c r="J71" s="170">
        <v>87.649906751410128</v>
      </c>
      <c r="K71" s="170">
        <v>84.507130092745115</v>
      </c>
      <c r="L71" s="170">
        <v>112.38041452274285</v>
      </c>
      <c r="M71" s="170">
        <v>99.78432311162932</v>
      </c>
      <c r="N71" s="170">
        <v>90.892248226465469</v>
      </c>
      <c r="O71" s="170">
        <v>95.266449588715318</v>
      </c>
    </row>
    <row r="72" spans="1:15" ht="12.75" customHeight="1" x14ac:dyDescent="0.2">
      <c r="A72" s="130"/>
      <c r="B72" s="92" t="s">
        <v>2</v>
      </c>
      <c r="C72" s="170">
        <v>95.836897114862083</v>
      </c>
      <c r="D72" s="170">
        <v>96.032998440390358</v>
      </c>
      <c r="E72" s="170">
        <v>98.638596200894042</v>
      </c>
      <c r="F72" s="170">
        <v>102.11533676865561</v>
      </c>
      <c r="G72" s="170">
        <v>90.391481883578919</v>
      </c>
      <c r="H72" s="170">
        <v>108.74481065516517</v>
      </c>
      <c r="I72" s="170">
        <v>88.899536168716523</v>
      </c>
      <c r="J72" s="170">
        <v>87.811375659755171</v>
      </c>
      <c r="K72" s="170">
        <v>89.558889383662375</v>
      </c>
      <c r="L72" s="170">
        <v>112.04990059445043</v>
      </c>
      <c r="M72" s="170">
        <v>99.600811053117638</v>
      </c>
      <c r="N72" s="170">
        <v>91.90736807084447</v>
      </c>
      <c r="O72" s="170">
        <v>96.064292477638944</v>
      </c>
    </row>
    <row r="73" spans="1:15" ht="26.25" customHeight="1" x14ac:dyDescent="0.2">
      <c r="A73" s="130">
        <v>2008</v>
      </c>
      <c r="B73" s="92" t="s">
        <v>3</v>
      </c>
      <c r="C73" s="170">
        <v>96.536676942159815</v>
      </c>
      <c r="D73" s="170">
        <v>96.26172822994576</v>
      </c>
      <c r="E73" s="170">
        <v>100.84146976850522</v>
      </c>
      <c r="F73" s="170">
        <v>103.98962719528983</v>
      </c>
      <c r="G73" s="170">
        <v>86.845755458421891</v>
      </c>
      <c r="H73" s="170">
        <v>112.1012074780208</v>
      </c>
      <c r="I73" s="170">
        <v>89.354006320456349</v>
      </c>
      <c r="J73" s="170">
        <v>91.84040707525223</v>
      </c>
      <c r="K73" s="170">
        <v>89.287374774705597</v>
      </c>
      <c r="L73" s="170">
        <v>111.43519741234823</v>
      </c>
      <c r="M73" s="170">
        <v>99.065883016042179</v>
      </c>
      <c r="N73" s="170">
        <v>92.927252328849221</v>
      </c>
      <c r="O73" s="170">
        <v>93.676137983617394</v>
      </c>
    </row>
    <row r="74" spans="1:15" ht="12.75" customHeight="1" x14ac:dyDescent="0.2">
      <c r="A74" s="130"/>
      <c r="B74" s="92" t="s">
        <v>4</v>
      </c>
      <c r="C74" s="170">
        <v>96.568203734957166</v>
      </c>
      <c r="D74" s="170">
        <v>96.496573108471608</v>
      </c>
      <c r="E74" s="170">
        <v>99.409184421918908</v>
      </c>
      <c r="F74" s="170">
        <v>103.11145692172602</v>
      </c>
      <c r="G74" s="170">
        <v>82.977184583423707</v>
      </c>
      <c r="H74" s="170">
        <v>112.39483802097055</v>
      </c>
      <c r="I74" s="170">
        <v>89.609881478981009</v>
      </c>
      <c r="J74" s="170">
        <v>91.866534029314607</v>
      </c>
      <c r="K74" s="170">
        <v>91.039687967200763</v>
      </c>
      <c r="L74" s="170">
        <v>111.14643312796613</v>
      </c>
      <c r="M74" s="170">
        <v>98.006344806300262</v>
      </c>
      <c r="N74" s="170">
        <v>92.898520768940202</v>
      </c>
      <c r="O74" s="170">
        <v>98.817876456116906</v>
      </c>
    </row>
    <row r="75" spans="1:15" ht="12.75" customHeight="1" x14ac:dyDescent="0.2">
      <c r="A75" s="130"/>
      <c r="B75" s="92" t="s">
        <v>1</v>
      </c>
      <c r="C75" s="170">
        <v>95.298796003962011</v>
      </c>
      <c r="D75" s="170">
        <v>92.605021014892401</v>
      </c>
      <c r="E75" s="170">
        <v>96.585025551812294</v>
      </c>
      <c r="F75" s="170">
        <v>101.92809976338653</v>
      </c>
      <c r="G75" s="170">
        <v>82.952276743295783</v>
      </c>
      <c r="H75" s="170">
        <v>110.4039894575092</v>
      </c>
      <c r="I75" s="170">
        <v>89.475188800113969</v>
      </c>
      <c r="J75" s="170">
        <v>88.574495103790909</v>
      </c>
      <c r="K75" s="170">
        <v>90.35441974148992</v>
      </c>
      <c r="L75" s="170">
        <v>111.49363758287542</v>
      </c>
      <c r="M75" s="170">
        <v>99.005797174908579</v>
      </c>
      <c r="N75" s="170">
        <v>93.193375425434411</v>
      </c>
      <c r="O75" s="170">
        <v>94.894499043009901</v>
      </c>
    </row>
    <row r="76" spans="1:15" ht="12.75" customHeight="1" x14ac:dyDescent="0.2">
      <c r="A76" s="130"/>
      <c r="B76" s="92" t="s">
        <v>2</v>
      </c>
      <c r="C76" s="170">
        <v>95.121813777532381</v>
      </c>
      <c r="D76" s="170">
        <v>91.253245729511235</v>
      </c>
      <c r="E76" s="170">
        <v>96.496356187869566</v>
      </c>
      <c r="F76" s="170">
        <v>103.47135190628519</v>
      </c>
      <c r="G76" s="170">
        <v>86.442218670957914</v>
      </c>
      <c r="H76" s="170">
        <v>111.69961512151284</v>
      </c>
      <c r="I76" s="170">
        <v>89.168672129277368</v>
      </c>
      <c r="J76" s="170">
        <v>85.541453022516095</v>
      </c>
      <c r="K76" s="170">
        <v>91.796207419484645</v>
      </c>
      <c r="L76" s="170">
        <v>111.26084908349121</v>
      </c>
      <c r="M76" s="170">
        <v>98.245910764814113</v>
      </c>
      <c r="N76" s="170">
        <v>94.102074245430146</v>
      </c>
      <c r="O76" s="170">
        <v>91.968244330099751</v>
      </c>
    </row>
    <row r="77" spans="1:15" ht="26.25" customHeight="1" x14ac:dyDescent="0.2">
      <c r="A77" s="130">
        <v>2009</v>
      </c>
      <c r="B77" s="92" t="s">
        <v>3</v>
      </c>
      <c r="C77" s="170">
        <v>95.66682887802267</v>
      </c>
      <c r="D77" s="170">
        <v>90.48463766269407</v>
      </c>
      <c r="E77" s="170">
        <v>93.893950869458592</v>
      </c>
      <c r="F77" s="170">
        <v>103.34858109469255</v>
      </c>
      <c r="G77" s="170">
        <v>86.876491050739773</v>
      </c>
      <c r="H77" s="170">
        <v>115.56796213239689</v>
      </c>
      <c r="I77" s="170">
        <v>89.624568691685795</v>
      </c>
      <c r="J77" s="170">
        <v>84.234063552721281</v>
      </c>
      <c r="K77" s="170">
        <v>91.847788175723636</v>
      </c>
      <c r="L77" s="170">
        <v>111.56508741489786</v>
      </c>
      <c r="M77" s="170">
        <v>99.472469007381264</v>
      </c>
      <c r="N77" s="170">
        <v>94.708524364518368</v>
      </c>
      <c r="O77" s="170">
        <v>98.03706211405607</v>
      </c>
    </row>
    <row r="78" spans="1:15" ht="12.75" customHeight="1" x14ac:dyDescent="0.2">
      <c r="A78" s="130"/>
      <c r="B78" s="92" t="s">
        <v>4</v>
      </c>
      <c r="C78" s="170">
        <v>95.590125452722035</v>
      </c>
      <c r="D78" s="170">
        <v>90.257110298241273</v>
      </c>
      <c r="E78" s="170">
        <v>92.959617953571012</v>
      </c>
      <c r="F78" s="170">
        <v>99.876066459689511</v>
      </c>
      <c r="G78" s="170">
        <v>89.32193860266095</v>
      </c>
      <c r="H78" s="170">
        <v>115.97721211544133</v>
      </c>
      <c r="I78" s="170">
        <v>89.77674431377568</v>
      </c>
      <c r="J78" s="170">
        <v>81.966047621179229</v>
      </c>
      <c r="K78" s="170">
        <v>94.649585316096378</v>
      </c>
      <c r="L78" s="170">
        <v>111.28197365963517</v>
      </c>
      <c r="M78" s="170">
        <v>99.808313272516301</v>
      </c>
      <c r="N78" s="170">
        <v>95.177045060943627</v>
      </c>
      <c r="O78" s="170">
        <v>96.966707982587209</v>
      </c>
    </row>
    <row r="79" spans="1:15" ht="12.75" customHeight="1" x14ac:dyDescent="0.2">
      <c r="A79" s="130"/>
      <c r="B79" s="92" t="s">
        <v>1</v>
      </c>
      <c r="C79" s="170">
        <v>95.261390915935223</v>
      </c>
      <c r="D79" s="170">
        <v>91.029032958834179</v>
      </c>
      <c r="E79" s="170">
        <v>92.528479721626198</v>
      </c>
      <c r="F79" s="170">
        <v>93.32298100142809</v>
      </c>
      <c r="G79" s="170">
        <v>87.846521937962166</v>
      </c>
      <c r="H79" s="170">
        <v>114.33052847546082</v>
      </c>
      <c r="I79" s="170">
        <v>90.396384787774863</v>
      </c>
      <c r="J79" s="170">
        <v>80.830564417520335</v>
      </c>
      <c r="K79" s="170">
        <v>89.618795025306909</v>
      </c>
      <c r="L79" s="170">
        <v>111.0012578688593</v>
      </c>
      <c r="M79" s="170">
        <v>99.809803849787428</v>
      </c>
      <c r="N79" s="170">
        <v>95.008529309031687</v>
      </c>
      <c r="O79" s="170">
        <v>103.92418135280042</v>
      </c>
    </row>
    <row r="80" spans="1:15" ht="12.75" customHeight="1" x14ac:dyDescent="0.2">
      <c r="A80" s="130"/>
      <c r="B80" s="92" t="s">
        <v>2</v>
      </c>
      <c r="C80" s="170">
        <v>95.009857871551773</v>
      </c>
      <c r="D80" s="170">
        <v>92.168989432590436</v>
      </c>
      <c r="E80" s="170">
        <v>91.016185760988748</v>
      </c>
      <c r="F80" s="170">
        <v>94.049565173256099</v>
      </c>
      <c r="G80" s="170">
        <v>88.373051753273458</v>
      </c>
      <c r="H80" s="170">
        <v>110.98658593308909</v>
      </c>
      <c r="I80" s="170">
        <v>91.372829772976033</v>
      </c>
      <c r="J80" s="170">
        <v>80.498101132909127</v>
      </c>
      <c r="K80" s="170">
        <v>89.837889716748535</v>
      </c>
      <c r="L80" s="170">
        <v>110.83533783429087</v>
      </c>
      <c r="M80" s="170">
        <v>99.681263103714954</v>
      </c>
      <c r="N80" s="170">
        <v>95.724996333376211</v>
      </c>
      <c r="O80" s="170">
        <v>97.841162665872247</v>
      </c>
    </row>
    <row r="81" spans="1:15" ht="26.25" customHeight="1" x14ac:dyDescent="0.2">
      <c r="A81" s="130">
        <v>2010</v>
      </c>
      <c r="B81" s="92" t="s">
        <v>3</v>
      </c>
      <c r="C81" s="170">
        <v>95.147158472082694</v>
      </c>
      <c r="D81" s="170">
        <v>92.76973850872227</v>
      </c>
      <c r="E81" s="170">
        <v>92.76248267880996</v>
      </c>
      <c r="F81" s="170">
        <v>96.217527124689269</v>
      </c>
      <c r="G81" s="170">
        <v>84.331908325467822</v>
      </c>
      <c r="H81" s="170">
        <v>112.49283133368607</v>
      </c>
      <c r="I81" s="170">
        <v>92.181476071633597</v>
      </c>
      <c r="J81" s="170">
        <v>79.603076416194057</v>
      </c>
      <c r="K81" s="170">
        <v>89.382589956916703</v>
      </c>
      <c r="L81" s="170">
        <v>110.71541534717656</v>
      </c>
      <c r="M81" s="170">
        <v>99.276774622197976</v>
      </c>
      <c r="N81" s="170">
        <v>96.096811085546378</v>
      </c>
      <c r="O81" s="170">
        <v>96.417046122406632</v>
      </c>
    </row>
    <row r="82" spans="1:15" ht="12.75" customHeight="1" x14ac:dyDescent="0.2">
      <c r="A82" s="130"/>
      <c r="B82" s="92" t="s">
        <v>4</v>
      </c>
      <c r="C82" s="170">
        <v>95.546959762790607</v>
      </c>
      <c r="D82" s="170">
        <v>94.470295965947713</v>
      </c>
      <c r="E82" s="170">
        <v>91.510475202742413</v>
      </c>
      <c r="F82" s="170">
        <v>96.3968728479947</v>
      </c>
      <c r="G82" s="170">
        <v>87.712048929483473</v>
      </c>
      <c r="H82" s="170">
        <v>107.93419759881499</v>
      </c>
      <c r="I82" s="170">
        <v>93.176139608052168</v>
      </c>
      <c r="J82" s="170">
        <v>82.340349098683404</v>
      </c>
      <c r="K82" s="170">
        <v>86.315365724952642</v>
      </c>
      <c r="L82" s="170">
        <v>110.59128069809124</v>
      </c>
      <c r="M82" s="170">
        <v>98.862325624944944</v>
      </c>
      <c r="N82" s="170">
        <v>96.451600308020147</v>
      </c>
      <c r="O82" s="170">
        <v>101.25931658907294</v>
      </c>
    </row>
    <row r="83" spans="1:15" ht="12.75" customHeight="1" x14ac:dyDescent="0.2">
      <c r="A83" s="130"/>
      <c r="B83" s="92" t="s">
        <v>1</v>
      </c>
      <c r="C83" s="170">
        <v>95.592904609571931</v>
      </c>
      <c r="D83" s="170">
        <v>94.622820077002501</v>
      </c>
      <c r="E83" s="170">
        <v>91.941501509918496</v>
      </c>
      <c r="F83" s="170">
        <v>97.608689011095422</v>
      </c>
      <c r="G83" s="170">
        <v>86.591091822331762</v>
      </c>
      <c r="H83" s="170">
        <v>107.38668888176805</v>
      </c>
      <c r="I83" s="170">
        <v>93.587816216170353</v>
      </c>
      <c r="J83" s="170">
        <v>82.248840148692423</v>
      </c>
      <c r="K83" s="170">
        <v>85.367919199347952</v>
      </c>
      <c r="L83" s="170">
        <v>110.42292244654647</v>
      </c>
      <c r="M83" s="170">
        <v>98.844480267459119</v>
      </c>
      <c r="N83" s="170">
        <v>96.626040578315624</v>
      </c>
      <c r="O83" s="170">
        <v>102.34313432108024</v>
      </c>
    </row>
    <row r="84" spans="1:15" ht="12.75" customHeight="1" x14ac:dyDescent="0.2">
      <c r="A84" s="130"/>
      <c r="B84" s="92" t="s">
        <v>2</v>
      </c>
      <c r="C84" s="170">
        <v>95.318147106168226</v>
      </c>
      <c r="D84" s="170">
        <v>94.968602508460663</v>
      </c>
      <c r="E84" s="170">
        <v>93.034578090390994</v>
      </c>
      <c r="F84" s="170">
        <v>96.73200654235589</v>
      </c>
      <c r="G84" s="170">
        <v>88.590982247329279</v>
      </c>
      <c r="H84" s="170">
        <v>106.02334731084287</v>
      </c>
      <c r="I84" s="170">
        <v>93.728910497356523</v>
      </c>
      <c r="J84" s="170">
        <v>84.275994776588547</v>
      </c>
      <c r="K84" s="170">
        <v>85.791706051793668</v>
      </c>
      <c r="L84" s="170">
        <v>110.25224167214682</v>
      </c>
      <c r="M84" s="170">
        <v>99.527349063186278</v>
      </c>
      <c r="N84" s="170">
        <v>95.999261775145087</v>
      </c>
      <c r="O84" s="170">
        <v>91.57982821351321</v>
      </c>
    </row>
    <row r="85" spans="1:15" ht="26.25" customHeight="1" x14ac:dyDescent="0.2">
      <c r="A85" s="130">
        <v>2011</v>
      </c>
      <c r="B85" s="92" t="s">
        <v>3</v>
      </c>
      <c r="C85" s="170">
        <v>95.490146899989256</v>
      </c>
      <c r="D85" s="170">
        <v>94.607495260786024</v>
      </c>
      <c r="E85" s="170">
        <v>94.940127345355748</v>
      </c>
      <c r="F85" s="170">
        <v>95.464547486427705</v>
      </c>
      <c r="G85" s="170">
        <v>85.523153550988766</v>
      </c>
      <c r="H85" s="170">
        <v>102.70555357993022</v>
      </c>
      <c r="I85" s="170">
        <v>93.99522161612397</v>
      </c>
      <c r="J85" s="170">
        <v>85.104364038240007</v>
      </c>
      <c r="K85" s="170">
        <v>91.892357803955633</v>
      </c>
      <c r="L85" s="170">
        <v>110.02965495073823</v>
      </c>
      <c r="M85" s="170">
        <v>100.59169629027436</v>
      </c>
      <c r="N85" s="170">
        <v>95.416009154130819</v>
      </c>
      <c r="O85" s="170">
        <v>93.893213251685083</v>
      </c>
    </row>
    <row r="86" spans="1:15" ht="12.75" customHeight="1" x14ac:dyDescent="0.2">
      <c r="A86" s="130"/>
      <c r="B86" s="92" t="s">
        <v>4</v>
      </c>
      <c r="C86" s="170">
        <v>94.991101173536848</v>
      </c>
      <c r="D86" s="170">
        <v>94.527351543035721</v>
      </c>
      <c r="E86" s="170">
        <v>95.956889759319665</v>
      </c>
      <c r="F86" s="170">
        <v>97.304084590671494</v>
      </c>
      <c r="G86" s="170">
        <v>85.855568710641194</v>
      </c>
      <c r="H86" s="170">
        <v>102.3121304374471</v>
      </c>
      <c r="I86" s="170">
        <v>93.948617517728508</v>
      </c>
      <c r="J86" s="170">
        <v>83.032969327267793</v>
      </c>
      <c r="K86" s="170">
        <v>88.826178639968461</v>
      </c>
      <c r="L86" s="170">
        <v>109.36676130522486</v>
      </c>
      <c r="M86" s="170">
        <v>99.644233234830793</v>
      </c>
      <c r="N86" s="170">
        <v>96.32921336428177</v>
      </c>
      <c r="O86" s="170">
        <v>89.742141958798868</v>
      </c>
    </row>
    <row r="87" spans="1:15" ht="12.75" customHeight="1" x14ac:dyDescent="0.2">
      <c r="A87" s="130"/>
      <c r="B87" s="92" t="s">
        <v>1</v>
      </c>
      <c r="C87" s="170">
        <v>95.668622903702385</v>
      </c>
      <c r="D87" s="170">
        <v>94.657575756053475</v>
      </c>
      <c r="E87" s="170">
        <v>97.600981045017988</v>
      </c>
      <c r="F87" s="170">
        <v>96.926762362983681</v>
      </c>
      <c r="G87" s="170">
        <v>85.985023240247642</v>
      </c>
      <c r="H87" s="170">
        <v>102.65978520269529</v>
      </c>
      <c r="I87" s="170">
        <v>94.123763762295539</v>
      </c>
      <c r="J87" s="170">
        <v>85.233656487598665</v>
      </c>
      <c r="K87" s="170">
        <v>91.329029057688999</v>
      </c>
      <c r="L87" s="170">
        <v>108.32457512997638</v>
      </c>
      <c r="M87" s="170">
        <v>98.729408798556804</v>
      </c>
      <c r="N87" s="170">
        <v>96.328315793985681</v>
      </c>
      <c r="O87" s="170">
        <v>96.204198436250621</v>
      </c>
    </row>
    <row r="88" spans="1:15" ht="12.75" customHeight="1" x14ac:dyDescent="0.2">
      <c r="A88" s="130"/>
      <c r="B88" s="92" t="s">
        <v>2</v>
      </c>
      <c r="C88" s="170">
        <v>96.220795923537622</v>
      </c>
      <c r="D88" s="170">
        <v>94.698377223010709</v>
      </c>
      <c r="E88" s="170">
        <v>96.637312105510972</v>
      </c>
      <c r="F88" s="170">
        <v>97.909139137763006</v>
      </c>
      <c r="G88" s="170">
        <v>85.224377279755487</v>
      </c>
      <c r="H88" s="170">
        <v>103.99563507694091</v>
      </c>
      <c r="I88" s="170">
        <v>93.957830771864494</v>
      </c>
      <c r="J88" s="170">
        <v>87.40366532641589</v>
      </c>
      <c r="K88" s="170">
        <v>90.929457753699111</v>
      </c>
      <c r="L88" s="170">
        <v>107.04598927995988</v>
      </c>
      <c r="M88" s="170">
        <v>98.030331032672322</v>
      </c>
      <c r="N88" s="170">
        <v>97.429665189758509</v>
      </c>
      <c r="O88" s="170">
        <v>103.15504815428375</v>
      </c>
    </row>
    <row r="89" spans="1:15" ht="26.25" customHeight="1" x14ac:dyDescent="0.2">
      <c r="A89" s="130">
        <v>2012</v>
      </c>
      <c r="B89" s="92" t="s">
        <v>3</v>
      </c>
      <c r="C89" s="170">
        <v>95.67475602766018</v>
      </c>
      <c r="D89" s="170">
        <v>96.098676994866523</v>
      </c>
      <c r="E89" s="170">
        <v>91.951682454787303</v>
      </c>
      <c r="F89" s="170">
        <v>94.782816029972707</v>
      </c>
      <c r="G89" s="170">
        <v>84.728997143622678</v>
      </c>
      <c r="H89" s="170">
        <v>102.47346504085161</v>
      </c>
      <c r="I89" s="170">
        <v>94.294056524084326</v>
      </c>
      <c r="J89" s="170">
        <v>86.516340123463621</v>
      </c>
      <c r="K89" s="170">
        <v>95.236996116161819</v>
      </c>
      <c r="L89" s="170">
        <v>105.60836611122147</v>
      </c>
      <c r="M89" s="170">
        <v>98.335883350346293</v>
      </c>
      <c r="N89" s="170">
        <v>97.982764581282453</v>
      </c>
      <c r="O89" s="170">
        <v>94.918717946395731</v>
      </c>
    </row>
    <row r="90" spans="1:15" ht="12.75" customHeight="1" x14ac:dyDescent="0.2">
      <c r="A90" s="130"/>
      <c r="B90" s="92" t="s">
        <v>4</v>
      </c>
      <c r="C90" s="170">
        <v>96.462994968225217</v>
      </c>
      <c r="D90" s="170">
        <v>94.609754835299626</v>
      </c>
      <c r="E90" s="170">
        <v>91.350366972474532</v>
      </c>
      <c r="F90" s="170">
        <v>95.498723092681303</v>
      </c>
      <c r="G90" s="170">
        <v>82.691815894620419</v>
      </c>
      <c r="H90" s="170">
        <v>105.66850124889446</v>
      </c>
      <c r="I90" s="170">
        <v>94.302359388256875</v>
      </c>
      <c r="J90" s="170">
        <v>87.631789302681668</v>
      </c>
      <c r="K90" s="170">
        <v>100.51228706984348</v>
      </c>
      <c r="L90" s="170">
        <v>104.29681433439049</v>
      </c>
      <c r="M90" s="170">
        <v>98.601336979147547</v>
      </c>
      <c r="N90" s="170">
        <v>98.113760092295934</v>
      </c>
      <c r="O90" s="170">
        <v>105.65925786982548</v>
      </c>
    </row>
    <row r="91" spans="1:15" ht="12.75" customHeight="1" x14ac:dyDescent="0.2">
      <c r="A91" s="130"/>
      <c r="B91" s="92" t="s">
        <v>1</v>
      </c>
      <c r="C91" s="170">
        <v>96.346562234867022</v>
      </c>
      <c r="D91" s="170">
        <v>95.486931885959379</v>
      </c>
      <c r="E91" s="170">
        <v>89.630369657781856</v>
      </c>
      <c r="F91" s="170">
        <v>95.002964936544259</v>
      </c>
      <c r="G91" s="170">
        <v>81.304520926296348</v>
      </c>
      <c r="H91" s="170">
        <v>104.95572915563493</v>
      </c>
      <c r="I91" s="170">
        <v>94.682286943023939</v>
      </c>
      <c r="J91" s="170">
        <v>88.676792132336971</v>
      </c>
      <c r="K91" s="170">
        <v>98.020227198092684</v>
      </c>
      <c r="L91" s="170">
        <v>103.39255156385113</v>
      </c>
      <c r="M91" s="170">
        <v>98.717391370888265</v>
      </c>
      <c r="N91" s="170">
        <v>98.45437282085075</v>
      </c>
      <c r="O91" s="170">
        <v>105.67108288553888</v>
      </c>
    </row>
    <row r="92" spans="1:15" ht="12.75" customHeight="1" x14ac:dyDescent="0.2">
      <c r="A92" s="130"/>
      <c r="B92" s="92" t="s">
        <v>2</v>
      </c>
      <c r="C92" s="170">
        <v>97.249826678912044</v>
      </c>
      <c r="D92" s="170">
        <v>96.308972698924691</v>
      </c>
      <c r="E92" s="170">
        <v>89.589063047697962</v>
      </c>
      <c r="F92" s="170">
        <v>93.535478565998488</v>
      </c>
      <c r="G92" s="170">
        <v>87.039309974780693</v>
      </c>
      <c r="H92" s="170">
        <v>103.23068795850523</v>
      </c>
      <c r="I92" s="170">
        <v>95.559126413379843</v>
      </c>
      <c r="J92" s="170">
        <v>93.012510170655062</v>
      </c>
      <c r="K92" s="170">
        <v>97.30349910157841</v>
      </c>
      <c r="L92" s="170">
        <v>102.60651098531174</v>
      </c>
      <c r="M92" s="170">
        <v>99.676233082605307</v>
      </c>
      <c r="N92" s="170">
        <v>98.652317143240197</v>
      </c>
      <c r="O92" s="170">
        <v>108.80483421546543</v>
      </c>
    </row>
    <row r="93" spans="1:15" ht="26.25" customHeight="1" x14ac:dyDescent="0.2">
      <c r="A93" s="130">
        <v>2013</v>
      </c>
      <c r="B93" s="92" t="s">
        <v>3</v>
      </c>
      <c r="C93" s="170">
        <v>97.347623693058551</v>
      </c>
      <c r="D93" s="170">
        <v>96.441047394502462</v>
      </c>
      <c r="E93" s="170">
        <v>90.252088544594358</v>
      </c>
      <c r="F93" s="170">
        <v>91.546980994715298</v>
      </c>
      <c r="G93" s="170">
        <v>87.483645446552629</v>
      </c>
      <c r="H93" s="170">
        <v>105.17184590258849</v>
      </c>
      <c r="I93" s="170">
        <v>96.216116038696271</v>
      </c>
      <c r="J93" s="170">
        <v>93.199441370152513</v>
      </c>
      <c r="K93" s="170">
        <v>97.796944223600491</v>
      </c>
      <c r="L93" s="170">
        <v>103.20884057354931</v>
      </c>
      <c r="M93" s="170">
        <v>99.42710172068729</v>
      </c>
      <c r="N93" s="170">
        <v>98.545578178086004</v>
      </c>
      <c r="O93" s="170">
        <v>104.53943375413509</v>
      </c>
    </row>
    <row r="94" spans="1:15" ht="12.75" customHeight="1" x14ac:dyDescent="0.2">
      <c r="A94" s="130"/>
      <c r="B94" s="92" t="s">
        <v>4</v>
      </c>
      <c r="C94" s="170">
        <v>97.832909848695081</v>
      </c>
      <c r="D94" s="170">
        <v>97.684028574599353</v>
      </c>
      <c r="E94" s="170">
        <v>91.190271731778509</v>
      </c>
      <c r="F94" s="170">
        <v>94.879324376817493</v>
      </c>
      <c r="G94" s="170">
        <v>89.073986005529775</v>
      </c>
      <c r="H94" s="170">
        <v>105.0975521713286</v>
      </c>
      <c r="I94" s="170">
        <v>97.046630172424656</v>
      </c>
      <c r="J94" s="170">
        <v>91.554145839077435</v>
      </c>
      <c r="K94" s="170">
        <v>101.02899516731476</v>
      </c>
      <c r="L94" s="170">
        <v>103.29773173858415</v>
      </c>
      <c r="M94" s="170">
        <v>98.962814433568255</v>
      </c>
      <c r="N94" s="170">
        <v>98.157059014763576</v>
      </c>
      <c r="O94" s="170">
        <v>104.35336604883825</v>
      </c>
    </row>
    <row r="95" spans="1:15" ht="12.75" customHeight="1" x14ac:dyDescent="0.2">
      <c r="A95" s="130"/>
      <c r="B95" s="92" t="s">
        <v>1</v>
      </c>
      <c r="C95" s="170">
        <v>98.297423212063705</v>
      </c>
      <c r="D95" s="170">
        <v>99.151063869643977</v>
      </c>
      <c r="E95" s="170">
        <v>92.040780500030081</v>
      </c>
      <c r="F95" s="170">
        <v>92.691405485968446</v>
      </c>
      <c r="G95" s="170">
        <v>92.851453767568131</v>
      </c>
      <c r="H95" s="170">
        <v>107.15997865431237</v>
      </c>
      <c r="I95" s="170">
        <v>97.805170013365156</v>
      </c>
      <c r="J95" s="170">
        <v>91.661401795435097</v>
      </c>
      <c r="K95" s="170">
        <v>100.25602714852911</v>
      </c>
      <c r="L95" s="170">
        <v>102.95788031810574</v>
      </c>
      <c r="M95" s="170">
        <v>98.693360764716957</v>
      </c>
      <c r="N95" s="170">
        <v>98.227178607963481</v>
      </c>
      <c r="O95" s="170">
        <v>102.48334804444607</v>
      </c>
    </row>
    <row r="96" spans="1:15" ht="12.75" customHeight="1" x14ac:dyDescent="0.2">
      <c r="A96" s="130"/>
      <c r="B96" s="92" t="s">
        <v>2</v>
      </c>
      <c r="C96" s="170">
        <v>98.733023640801903</v>
      </c>
      <c r="D96" s="170">
        <v>98.980565350231331</v>
      </c>
      <c r="E96" s="170">
        <v>93.973192383499239</v>
      </c>
      <c r="F96" s="170">
        <v>94.659318615397808</v>
      </c>
      <c r="G96" s="170">
        <v>96.061565389190122</v>
      </c>
      <c r="H96" s="170">
        <v>107.13671637107261</v>
      </c>
      <c r="I96" s="170">
        <v>98.079772559601437</v>
      </c>
      <c r="J96" s="170">
        <v>92.167747834590429</v>
      </c>
      <c r="K96" s="170">
        <v>102.38603418784307</v>
      </c>
      <c r="L96" s="170">
        <v>102.27228077671448</v>
      </c>
      <c r="M96" s="170">
        <v>99.381828450896123</v>
      </c>
      <c r="N96" s="170">
        <v>97.512327728413538</v>
      </c>
      <c r="O96" s="170">
        <v>102.46352544902737</v>
      </c>
    </row>
    <row r="97" spans="1:15" ht="24.75" customHeight="1" x14ac:dyDescent="0.2">
      <c r="A97" s="130">
        <v>2014</v>
      </c>
      <c r="B97" s="92" t="s">
        <v>3</v>
      </c>
      <c r="C97" s="170">
        <v>98.71442836506057</v>
      </c>
      <c r="D97" s="170">
        <v>98.689729154337215</v>
      </c>
      <c r="E97" s="170">
        <v>96.370017436540792</v>
      </c>
      <c r="F97" s="170">
        <v>95.28459581947476</v>
      </c>
      <c r="G97" s="170">
        <v>93.704891803367531</v>
      </c>
      <c r="H97" s="170">
        <v>104.32826767314677</v>
      </c>
      <c r="I97" s="170">
        <v>98.477031931719765</v>
      </c>
      <c r="J97" s="170">
        <v>93.69758130443681</v>
      </c>
      <c r="K97" s="170">
        <v>101.36947145772874</v>
      </c>
      <c r="L97" s="170">
        <v>101.62500366572327</v>
      </c>
      <c r="M97" s="170">
        <v>99.7354284893689</v>
      </c>
      <c r="N97" s="170">
        <v>98.165066868146639</v>
      </c>
      <c r="O97" s="170">
        <v>102.25985512776768</v>
      </c>
    </row>
    <row r="98" spans="1:15" x14ac:dyDescent="0.2">
      <c r="A98" s="130"/>
      <c r="B98" s="92" t="s">
        <v>4</v>
      </c>
      <c r="C98" s="170">
        <v>99.557768587852067</v>
      </c>
      <c r="D98" s="170">
        <v>98.808046792607072</v>
      </c>
      <c r="E98" s="170">
        <v>99.965010154230555</v>
      </c>
      <c r="F98" s="170">
        <v>96.813477578680661</v>
      </c>
      <c r="G98" s="170">
        <v>92.630052497853015</v>
      </c>
      <c r="H98" s="170">
        <v>104.91696191683678</v>
      </c>
      <c r="I98" s="170">
        <v>98.658866301344204</v>
      </c>
      <c r="J98" s="170">
        <v>99.669517920623377</v>
      </c>
      <c r="K98" s="170">
        <v>100.50740492163082</v>
      </c>
      <c r="L98" s="170">
        <v>100.98201406299118</v>
      </c>
      <c r="M98" s="170">
        <v>99.554347329723768</v>
      </c>
      <c r="N98" s="170">
        <v>98.959007820342478</v>
      </c>
      <c r="O98" s="170">
        <v>101.97673767806681</v>
      </c>
    </row>
    <row r="99" spans="1:15" ht="12" customHeight="1" x14ac:dyDescent="0.2">
      <c r="A99" s="130"/>
      <c r="B99" s="92" t="s">
        <v>1</v>
      </c>
      <c r="C99" s="170">
        <v>99.89056264342031</v>
      </c>
      <c r="D99" s="170">
        <v>99.291443039275549</v>
      </c>
      <c r="E99" s="170">
        <v>100.96590825919566</v>
      </c>
      <c r="F99" s="170">
        <v>98.812286566106224</v>
      </c>
      <c r="G99" s="170">
        <v>89.627597547451472</v>
      </c>
      <c r="H99" s="170">
        <v>104.03124501134172</v>
      </c>
      <c r="I99" s="170">
        <v>98.689289587006201</v>
      </c>
      <c r="J99" s="170">
        <v>99.559879598966006</v>
      </c>
      <c r="K99" s="170">
        <v>102.23342817744</v>
      </c>
      <c r="L99" s="170">
        <v>100.56112110475428</v>
      </c>
      <c r="M99" s="170">
        <v>100.11491220790008</v>
      </c>
      <c r="N99" s="170">
        <v>99.069625251693296</v>
      </c>
      <c r="O99" s="170">
        <v>106.35431206502166</v>
      </c>
    </row>
    <row r="100" spans="1:15" ht="12" customHeight="1" x14ac:dyDescent="0.2">
      <c r="A100" s="130"/>
      <c r="B100" s="92" t="s">
        <v>2</v>
      </c>
      <c r="C100" s="170">
        <v>99.73950344814304</v>
      </c>
      <c r="D100" s="170">
        <v>99.71446622994317</v>
      </c>
      <c r="E100" s="170">
        <v>100.67302387843566</v>
      </c>
      <c r="F100" s="170">
        <v>97.836512134976076</v>
      </c>
      <c r="G100" s="170">
        <v>97.074913140842071</v>
      </c>
      <c r="H100" s="170">
        <v>103.01523139217296</v>
      </c>
      <c r="I100" s="170">
        <v>98.898020861191682</v>
      </c>
      <c r="J100" s="170">
        <v>99.300895315358289</v>
      </c>
      <c r="K100" s="170">
        <v>102.05935187643259</v>
      </c>
      <c r="L100" s="170">
        <v>100.13443282318116</v>
      </c>
      <c r="M100" s="170">
        <v>99.751476761024506</v>
      </c>
      <c r="N100" s="170">
        <v>99.69349756438335</v>
      </c>
      <c r="O100" s="170">
        <v>97.653117706697529</v>
      </c>
    </row>
    <row r="101" spans="1:15" ht="22.5" customHeight="1" x14ac:dyDescent="0.2">
      <c r="A101" s="130">
        <v>2015</v>
      </c>
      <c r="B101" s="92" t="s">
        <v>3</v>
      </c>
      <c r="C101" s="170">
        <v>99.780409421933172</v>
      </c>
      <c r="D101" s="170">
        <v>99.496675263057114</v>
      </c>
      <c r="E101" s="170">
        <v>101.47111145244453</v>
      </c>
      <c r="F101" s="170">
        <v>98.341013259114106</v>
      </c>
      <c r="G101" s="170">
        <v>98.276554282463451</v>
      </c>
      <c r="H101" s="170">
        <v>99.867212624029392</v>
      </c>
      <c r="I101" s="170">
        <v>99.176005201474169</v>
      </c>
      <c r="J101" s="170">
        <v>98.485949664887258</v>
      </c>
      <c r="K101" s="170">
        <v>102.62395237559376</v>
      </c>
      <c r="L101" s="170">
        <v>100.20440145584479</v>
      </c>
      <c r="M101" s="170">
        <v>99.835843889119303</v>
      </c>
      <c r="N101" s="170">
        <v>100.03715279947734</v>
      </c>
      <c r="O101" s="170">
        <v>101.07778477098309</v>
      </c>
    </row>
    <row r="102" spans="1:15" ht="13.5" customHeight="1" x14ac:dyDescent="0.2">
      <c r="A102" s="130"/>
      <c r="B102" s="92" t="s">
        <v>4</v>
      </c>
      <c r="C102" s="170">
        <v>99.762648865174413</v>
      </c>
      <c r="D102" s="170">
        <v>100.12903100208109</v>
      </c>
      <c r="E102" s="170">
        <v>100.5838846096598</v>
      </c>
      <c r="F102" s="170">
        <v>98.614638316761727</v>
      </c>
      <c r="G102" s="170">
        <v>97.826265800830342</v>
      </c>
      <c r="H102" s="170">
        <v>98.583341577320098</v>
      </c>
      <c r="I102" s="170">
        <v>99.850663650080577</v>
      </c>
      <c r="J102" s="170">
        <v>100.66485276715208</v>
      </c>
      <c r="K102" s="170">
        <v>100.42936284202962</v>
      </c>
      <c r="L102" s="170">
        <v>99.830368156999853</v>
      </c>
      <c r="M102" s="170">
        <v>99.699024945559927</v>
      </c>
      <c r="N102" s="170">
        <v>100.06808445670386</v>
      </c>
      <c r="O102" s="170">
        <v>99.229157949442936</v>
      </c>
    </row>
    <row r="103" spans="1:15" ht="12.75" customHeight="1" x14ac:dyDescent="0.2">
      <c r="A103" s="130"/>
      <c r="B103" s="92" t="s">
        <v>1</v>
      </c>
      <c r="C103" s="170">
        <v>99.964521294253913</v>
      </c>
      <c r="D103" s="170">
        <v>100.47305739921114</v>
      </c>
      <c r="E103" s="170">
        <v>99.562322836923997</v>
      </c>
      <c r="F103" s="170">
        <v>101.15561969688012</v>
      </c>
      <c r="G103" s="170">
        <v>99.430743689486306</v>
      </c>
      <c r="H103" s="170">
        <v>98.914482982632407</v>
      </c>
      <c r="I103" s="170">
        <v>100.38382195347371</v>
      </c>
      <c r="J103" s="170">
        <v>99.920490801558529</v>
      </c>
      <c r="K103" s="170">
        <v>99.998339026185818</v>
      </c>
      <c r="L103" s="170">
        <v>99.882691270427983</v>
      </c>
      <c r="M103" s="170">
        <v>100.46807006236479</v>
      </c>
      <c r="N103" s="170">
        <v>99.938362532296566</v>
      </c>
      <c r="O103" s="170">
        <v>98.192390288603079</v>
      </c>
    </row>
    <row r="104" spans="1:15" ht="12" customHeight="1" x14ac:dyDescent="0.2">
      <c r="A104" s="130"/>
      <c r="B104" s="92" t="s">
        <v>2</v>
      </c>
      <c r="C104" s="170">
        <v>100.49242041863846</v>
      </c>
      <c r="D104" s="170">
        <v>99.901236335650637</v>
      </c>
      <c r="E104" s="170">
        <v>98.382681100971681</v>
      </c>
      <c r="F104" s="170">
        <v>101.88872872724404</v>
      </c>
      <c r="G104" s="170">
        <v>104.46643622721986</v>
      </c>
      <c r="H104" s="170">
        <v>102.63496281601813</v>
      </c>
      <c r="I104" s="170">
        <v>100.58950919497153</v>
      </c>
      <c r="J104" s="170">
        <v>100.92870676640209</v>
      </c>
      <c r="K104" s="170">
        <v>96.948345756190804</v>
      </c>
      <c r="L104" s="170">
        <v>100.08253911672733</v>
      </c>
      <c r="M104" s="170">
        <v>99.997061102956025</v>
      </c>
      <c r="N104" s="170">
        <v>99.956400211522251</v>
      </c>
      <c r="O104" s="170">
        <v>101.5006669909709</v>
      </c>
    </row>
    <row r="105" spans="1:15" ht="22.5" customHeight="1" x14ac:dyDescent="0.2">
      <c r="A105" s="130">
        <v>2016</v>
      </c>
      <c r="B105" s="92" t="s">
        <v>3</v>
      </c>
      <c r="C105" s="170">
        <v>101.01454796735823</v>
      </c>
      <c r="D105" s="170">
        <v>102.35031164112031</v>
      </c>
      <c r="E105" s="170">
        <v>96.684436031857288</v>
      </c>
      <c r="F105" s="170">
        <v>103.21931481029671</v>
      </c>
      <c r="G105" s="170">
        <v>103.79582919544197</v>
      </c>
      <c r="H105" s="170">
        <v>106.13879789718013</v>
      </c>
      <c r="I105" s="170">
        <v>100.95801330113591</v>
      </c>
      <c r="J105" s="170">
        <v>99.650333794291143</v>
      </c>
      <c r="K105" s="170">
        <v>96.803764301170702</v>
      </c>
      <c r="L105" s="170">
        <v>100.29207849135409</v>
      </c>
      <c r="M105" s="170">
        <v>100.34201602132659</v>
      </c>
      <c r="N105" s="170">
        <v>100.39194479438922</v>
      </c>
      <c r="O105" s="170">
        <v>100.20782350435273</v>
      </c>
    </row>
    <row r="106" spans="1:15" ht="12" customHeight="1" x14ac:dyDescent="0.2">
      <c r="A106" s="130"/>
      <c r="B106" s="92" t="s">
        <v>4</v>
      </c>
      <c r="C106" s="170">
        <v>101.58327932054198</v>
      </c>
      <c r="D106" s="170">
        <v>102.4516910892345</v>
      </c>
      <c r="E106" s="170">
        <v>97.256844594983775</v>
      </c>
      <c r="F106" s="170">
        <v>102.25983327295343</v>
      </c>
      <c r="G106" s="170">
        <v>101.94717680883336</v>
      </c>
      <c r="H106" s="170">
        <v>107.73439671017647</v>
      </c>
      <c r="I106" s="170">
        <v>100.80441788988685</v>
      </c>
      <c r="J106" s="170">
        <v>105.28269426819593</v>
      </c>
      <c r="K106" s="170">
        <v>96.609940894880992</v>
      </c>
      <c r="L106" s="170">
        <v>100.06221173274851</v>
      </c>
      <c r="M106" s="170">
        <v>99.916111341667019</v>
      </c>
      <c r="N106" s="170">
        <v>100.92337902555718</v>
      </c>
      <c r="O106" s="170">
        <v>101.22066552683188</v>
      </c>
    </row>
    <row r="107" spans="1:15" ht="12" customHeight="1" x14ac:dyDescent="0.2">
      <c r="A107" s="130"/>
      <c r="B107" s="92" t="s">
        <v>1</v>
      </c>
      <c r="C107" s="170">
        <v>102.03252876268547</v>
      </c>
      <c r="D107" s="170">
        <v>102.16373032871967</v>
      </c>
      <c r="E107" s="170">
        <v>97.81359090589703</v>
      </c>
      <c r="F107" s="170">
        <v>100.57904230310116</v>
      </c>
      <c r="G107" s="170">
        <v>100.18540295295597</v>
      </c>
      <c r="H107" s="170">
        <v>109.17622516377507</v>
      </c>
      <c r="I107" s="170">
        <v>100.84749330361609</v>
      </c>
      <c r="J107" s="170">
        <v>107.98165024126644</v>
      </c>
      <c r="K107" s="170">
        <v>98.953065967688431</v>
      </c>
      <c r="L107" s="170">
        <v>99.668578319698497</v>
      </c>
      <c r="M107" s="170">
        <v>100.70749939626376</v>
      </c>
      <c r="N107" s="170">
        <v>101.54107701220218</v>
      </c>
      <c r="O107" s="170">
        <v>101.66930110967876</v>
      </c>
    </row>
    <row r="108" spans="1:15" ht="12" customHeight="1" x14ac:dyDescent="0.2">
      <c r="A108" s="130"/>
      <c r="B108" s="124" t="s">
        <v>2</v>
      </c>
      <c r="C108" s="170">
        <v>101.89342651879738</v>
      </c>
      <c r="D108" s="170">
        <v>101.76147807390281</v>
      </c>
      <c r="E108" s="170">
        <v>98.867444503539559</v>
      </c>
      <c r="F108" s="170">
        <v>99.764039040114426</v>
      </c>
      <c r="G108" s="170">
        <v>101.47602097941446</v>
      </c>
      <c r="H108" s="170">
        <v>109.42816634462419</v>
      </c>
      <c r="I108" s="170">
        <v>101.23053376805959</v>
      </c>
      <c r="J108" s="170">
        <v>105.08261325356909</v>
      </c>
      <c r="K108" s="170">
        <v>99.796916780393929</v>
      </c>
      <c r="L108" s="170">
        <v>99.470838998503311</v>
      </c>
      <c r="M108" s="170">
        <v>100.3940692408685</v>
      </c>
      <c r="N108" s="170">
        <v>101.69309876617156</v>
      </c>
      <c r="O108" s="170">
        <v>101.33501014834333</v>
      </c>
    </row>
    <row r="109" spans="1:15" ht="21" customHeight="1" x14ac:dyDescent="0.2">
      <c r="A109" s="130">
        <v>2017</v>
      </c>
      <c r="B109" s="124" t="s">
        <v>3</v>
      </c>
      <c r="C109" s="170">
        <v>102.32312545224865</v>
      </c>
      <c r="D109" s="170">
        <v>102.71531275843878</v>
      </c>
      <c r="E109" s="170">
        <v>98.606442555457889</v>
      </c>
      <c r="F109" s="170">
        <v>100.10485704631617</v>
      </c>
      <c r="G109" s="170">
        <v>104.61146924110658</v>
      </c>
      <c r="H109" s="170">
        <v>107.74100138190202</v>
      </c>
      <c r="I109" s="170">
        <v>101.83703395365816</v>
      </c>
      <c r="J109" s="170">
        <v>104.77262945474367</v>
      </c>
      <c r="K109" s="170">
        <v>99.733201604082453</v>
      </c>
      <c r="L109" s="170">
        <v>99.5377760812882</v>
      </c>
      <c r="M109" s="170">
        <v>101.25388112113652</v>
      </c>
      <c r="N109" s="170">
        <v>102.25847295709588</v>
      </c>
      <c r="O109" s="170">
        <v>102.91407712827063</v>
      </c>
    </row>
    <row r="110" spans="1:15" x14ac:dyDescent="0.2">
      <c r="A110" s="130"/>
      <c r="B110" s="92" t="s">
        <v>4</v>
      </c>
      <c r="C110" s="170">
        <v>102.47283285301513</v>
      </c>
      <c r="D110" s="170">
        <v>103.34070211560655</v>
      </c>
      <c r="E110" s="170">
        <v>98.202107521942295</v>
      </c>
      <c r="F110" s="170">
        <v>101.12240869239164</v>
      </c>
      <c r="G110" s="170">
        <v>105.81875335794913</v>
      </c>
      <c r="H110" s="170">
        <v>106.33262142761048</v>
      </c>
      <c r="I110" s="170">
        <v>102.21584252459652</v>
      </c>
      <c r="J110" s="170">
        <v>104.61830403646857</v>
      </c>
      <c r="K110" s="170">
        <v>99.566263522415596</v>
      </c>
      <c r="L110" s="170">
        <v>99.735825004998333</v>
      </c>
      <c r="M110" s="170">
        <v>101.66652648247162</v>
      </c>
      <c r="N110" s="170">
        <v>102.67083208365099</v>
      </c>
      <c r="O110" s="170">
        <v>102.13866977208633</v>
      </c>
    </row>
    <row r="111" spans="1:15" x14ac:dyDescent="0.2">
      <c r="A111" s="130"/>
      <c r="B111" s="131" t="s">
        <v>1</v>
      </c>
      <c r="C111" s="170">
        <v>102.8554503102055</v>
      </c>
      <c r="D111" s="170">
        <v>104.33967477668955</v>
      </c>
      <c r="E111" s="170">
        <v>99.992492118445995</v>
      </c>
      <c r="F111" s="170">
        <v>101.68118539491999</v>
      </c>
      <c r="G111" s="170">
        <v>104.747968173849</v>
      </c>
      <c r="H111" s="170">
        <v>107.85169869607564</v>
      </c>
      <c r="I111" s="170">
        <v>102.45993912709928</v>
      </c>
      <c r="J111" s="170">
        <v>103.8231943019081</v>
      </c>
      <c r="K111" s="170">
        <v>99.128712343307186</v>
      </c>
      <c r="L111" s="170">
        <v>99.931029571071946</v>
      </c>
      <c r="M111" s="170">
        <v>101.71581769016963</v>
      </c>
      <c r="N111" s="170">
        <v>103.3040073483111</v>
      </c>
      <c r="O111" s="170">
        <v>102.11571690029659</v>
      </c>
    </row>
    <row r="112" spans="1:15" x14ac:dyDescent="0.2">
      <c r="A112" s="130"/>
      <c r="B112" s="138" t="s">
        <v>2</v>
      </c>
      <c r="C112" s="170">
        <v>102.91837044491717</v>
      </c>
      <c r="D112" s="170">
        <v>104.86654899449391</v>
      </c>
      <c r="E112" s="170">
        <v>99.362026164472468</v>
      </c>
      <c r="F112" s="170">
        <v>103.73767504976827</v>
      </c>
      <c r="G112" s="170">
        <v>104.84906039943807</v>
      </c>
      <c r="H112" s="170">
        <v>106.70371850456237</v>
      </c>
      <c r="I112" s="170">
        <v>102.66540552552584</v>
      </c>
      <c r="J112" s="170">
        <v>104.08955330382496</v>
      </c>
      <c r="K112" s="170">
        <v>99.707775263301912</v>
      </c>
      <c r="L112" s="170">
        <v>99.601208462159164</v>
      </c>
      <c r="M112" s="170">
        <v>101.64867832145383</v>
      </c>
      <c r="N112" s="170">
        <v>103.31088741151247</v>
      </c>
      <c r="O112" s="170">
        <v>101.58331351429749</v>
      </c>
    </row>
    <row r="113" spans="1:15" ht="21" customHeight="1" x14ac:dyDescent="0.2">
      <c r="A113" s="130">
        <v>2018</v>
      </c>
      <c r="B113" s="142" t="s">
        <v>3</v>
      </c>
      <c r="C113" s="170">
        <v>103.47793961657132</v>
      </c>
      <c r="D113" s="170">
        <v>104.65186758332239</v>
      </c>
      <c r="E113" s="170">
        <v>100.3563015683287</v>
      </c>
      <c r="F113" s="170">
        <v>105.37433547535598</v>
      </c>
      <c r="G113" s="170">
        <v>107.19026661534799</v>
      </c>
      <c r="H113" s="170">
        <v>107.11210880323871</v>
      </c>
      <c r="I113" s="170">
        <v>102.70786172837796</v>
      </c>
      <c r="J113" s="170">
        <v>104.50031138702661</v>
      </c>
      <c r="K113" s="170">
        <v>102.46171349343409</v>
      </c>
      <c r="L113" s="170">
        <v>99.633871719852138</v>
      </c>
      <c r="M113" s="170">
        <v>101.58674601204538</v>
      </c>
      <c r="N113" s="170">
        <v>103.70571049436334</v>
      </c>
      <c r="O113" s="170">
        <v>103.39753167538115</v>
      </c>
    </row>
    <row r="114" spans="1:15" ht="15" customHeight="1" x14ac:dyDescent="0.2">
      <c r="A114" s="130"/>
      <c r="B114" s="201" t="s">
        <v>4</v>
      </c>
      <c r="C114" s="170">
        <v>103.94974888485773</v>
      </c>
      <c r="D114" s="170">
        <v>105.89651560721771</v>
      </c>
      <c r="E114" s="170">
        <v>102.71659092564954</v>
      </c>
      <c r="F114" s="170">
        <v>104.96552867549302</v>
      </c>
      <c r="G114" s="170">
        <v>106.46734361639471</v>
      </c>
      <c r="H114" s="170">
        <v>109.80455330075051</v>
      </c>
      <c r="I114" s="170">
        <v>102.81937546076182</v>
      </c>
      <c r="J114" s="170">
        <v>103.93690341153268</v>
      </c>
      <c r="K114" s="170">
        <v>103.21318477019317</v>
      </c>
      <c r="L114" s="170">
        <v>99.563495737729468</v>
      </c>
      <c r="M114" s="170">
        <v>101.51189098026279</v>
      </c>
      <c r="N114" s="170">
        <v>103.66762172179251</v>
      </c>
      <c r="O114" s="170">
        <v>103.54618684734999</v>
      </c>
    </row>
    <row r="115" spans="1:15" ht="15" customHeight="1" thickBot="1" x14ac:dyDescent="0.25">
      <c r="A115" s="130"/>
      <c r="B115" s="201" t="s">
        <v>1</v>
      </c>
      <c r="C115" s="170">
        <v>104.25443539689138</v>
      </c>
      <c r="D115" s="170">
        <v>105.43427742183407</v>
      </c>
      <c r="E115" s="170">
        <v>102.81467240466368</v>
      </c>
      <c r="F115" s="170">
        <v>105.90520424908085</v>
      </c>
      <c r="G115" s="170">
        <v>108.469665518338</v>
      </c>
      <c r="H115" s="170">
        <v>111.01627933520324</v>
      </c>
      <c r="I115" s="170">
        <v>103.09849817345811</v>
      </c>
      <c r="J115" s="170">
        <v>103.5837729362504</v>
      </c>
      <c r="K115" s="170">
        <v>104.55837628253857</v>
      </c>
      <c r="L115" s="170">
        <v>99.713661126039042</v>
      </c>
      <c r="M115" s="170">
        <v>101.89442401529611</v>
      </c>
      <c r="N115" s="170">
        <v>103.84099121021106</v>
      </c>
      <c r="O115" s="170">
        <v>103.14278134142222</v>
      </c>
    </row>
    <row r="116" spans="1:15" ht="26.25" customHeight="1" x14ac:dyDescent="0.2">
      <c r="A116" s="91" t="s">
        <v>213</v>
      </c>
      <c r="B116" s="90"/>
      <c r="C116" s="172"/>
      <c r="D116" s="172"/>
      <c r="E116" s="172"/>
      <c r="F116" s="172"/>
      <c r="G116" s="172"/>
      <c r="H116" s="172"/>
      <c r="I116" s="172"/>
      <c r="J116" s="172"/>
      <c r="K116" s="172"/>
      <c r="L116" s="172"/>
      <c r="M116" s="172"/>
      <c r="N116" s="172"/>
      <c r="O116" s="172"/>
    </row>
    <row r="117" spans="1:15" ht="12.75" customHeight="1" x14ac:dyDescent="0.2">
      <c r="A117" s="92">
        <v>2015</v>
      </c>
      <c r="C117" s="170">
        <v>0.52719905121261235</v>
      </c>
      <c r="D117" s="170">
        <v>0.88178620128862573</v>
      </c>
      <c r="E117" s="170">
        <v>0.50908865318226582</v>
      </c>
      <c r="F117" s="170">
        <v>2.8947185709804701</v>
      </c>
      <c r="G117" s="170">
        <v>7.2278385587966731</v>
      </c>
      <c r="H117" s="170">
        <v>-3.9135312471857642</v>
      </c>
      <c r="I117" s="170">
        <v>1.3368333056390069</v>
      </c>
      <c r="J117" s="170">
        <v>1.9815332802822549</v>
      </c>
      <c r="K117" s="170">
        <v>-1.518985068311296</v>
      </c>
      <c r="L117" s="170">
        <v>-0.81888187399449253</v>
      </c>
      <c r="M117" s="170">
        <v>0.21140477998904394</v>
      </c>
      <c r="N117" s="170">
        <v>1.0388824193757529</v>
      </c>
      <c r="O117" s="170">
        <v>-2.0193859852504215</v>
      </c>
    </row>
    <row r="118" spans="1:15" ht="12.75" customHeight="1" x14ac:dyDescent="0.2">
      <c r="A118" s="92">
        <v>2016</v>
      </c>
      <c r="C118" s="170">
        <v>1.6309456423457602</v>
      </c>
      <c r="D118" s="170">
        <v>2.1818027832443132</v>
      </c>
      <c r="E118" s="170">
        <v>-2.3444209909305957</v>
      </c>
      <c r="F118" s="170">
        <v>1.4555573566164437</v>
      </c>
      <c r="G118" s="170">
        <v>1.8511074841614628</v>
      </c>
      <c r="H118" s="170">
        <v>8.1193965289389602</v>
      </c>
      <c r="I118" s="170">
        <v>0.96011456567461906</v>
      </c>
      <c r="J118" s="170">
        <v>4.499322889330637</v>
      </c>
      <c r="K118" s="170">
        <v>-1.9590780139664865</v>
      </c>
      <c r="L118" s="170">
        <v>-0.12657311442387797</v>
      </c>
      <c r="M118" s="170">
        <v>0.33992400003144407</v>
      </c>
      <c r="N118" s="170">
        <v>1.1373748995800348</v>
      </c>
      <c r="O118" s="170">
        <v>1.1082000723016794</v>
      </c>
    </row>
    <row r="119" spans="1:15" ht="12.75" customHeight="1" x14ac:dyDescent="0.2">
      <c r="A119" s="92">
        <v>2017</v>
      </c>
      <c r="C119" s="170">
        <v>0.99526686124762342</v>
      </c>
      <c r="D119" s="170">
        <v>1.5988726305098622</v>
      </c>
      <c r="E119" s="170">
        <v>1.4184423409968394</v>
      </c>
      <c r="F119" s="170">
        <v>0.20301912935984934</v>
      </c>
      <c r="G119" s="170">
        <v>3.0983514925598588</v>
      </c>
      <c r="H119" s="170">
        <v>-0.88988336717529259</v>
      </c>
      <c r="I119" s="170">
        <v>1.3217503989432222</v>
      </c>
      <c r="J119" s="170">
        <v>-0.16593659202743805</v>
      </c>
      <c r="K119" s="170">
        <v>1.5229010162266521</v>
      </c>
      <c r="L119" s="170">
        <v>-0.172185045671569</v>
      </c>
      <c r="M119" s="170">
        <v>1.2271305923811981</v>
      </c>
      <c r="N119" s="170">
        <v>1.7290097279060834</v>
      </c>
      <c r="O119" s="170">
        <v>1.0679096805837451</v>
      </c>
    </row>
    <row r="120" spans="1:15" ht="12.75" customHeight="1" x14ac:dyDescent="0.2">
      <c r="A120" s="119"/>
      <c r="C120" s="170"/>
      <c r="D120" s="170"/>
      <c r="E120" s="170"/>
      <c r="F120" s="170"/>
      <c r="G120" s="170"/>
      <c r="H120" s="170"/>
      <c r="I120" s="170"/>
      <c r="J120" s="170"/>
      <c r="K120" s="170"/>
      <c r="L120" s="170"/>
      <c r="M120" s="170"/>
      <c r="N120" s="170"/>
      <c r="O120" s="170"/>
    </row>
    <row r="121" spans="1:15" ht="12.75" customHeight="1" x14ac:dyDescent="0.2">
      <c r="A121" s="119" t="s">
        <v>212</v>
      </c>
      <c r="C121" s="170"/>
      <c r="D121" s="170"/>
      <c r="E121" s="170"/>
      <c r="F121" s="170"/>
      <c r="G121" s="170"/>
      <c r="H121" s="170"/>
      <c r="I121" s="170"/>
      <c r="J121" s="170"/>
      <c r="K121" s="170"/>
      <c r="L121" s="170"/>
      <c r="M121" s="170"/>
      <c r="N121" s="170"/>
      <c r="O121" s="170"/>
    </row>
    <row r="122" spans="1:15" ht="12.75" customHeight="1" x14ac:dyDescent="0.2">
      <c r="A122" s="92">
        <v>2015</v>
      </c>
      <c r="B122" s="92" t="s">
        <v>3</v>
      </c>
      <c r="C122" s="170">
        <v>4.1012810747953488E-2</v>
      </c>
      <c r="D122" s="170">
        <v>-0.21841461436882259</v>
      </c>
      <c r="E122" s="170">
        <v>0.79275216265737303</v>
      </c>
      <c r="F122" s="170">
        <v>0.51565730740892324</v>
      </c>
      <c r="G122" s="170">
        <v>1.2378493090979825</v>
      </c>
      <c r="H122" s="170">
        <v>-3.0558770053714213</v>
      </c>
      <c r="I122" s="170">
        <v>0.28108180311581243</v>
      </c>
      <c r="J122" s="170">
        <v>-0.82068308435985227</v>
      </c>
      <c r="K122" s="170">
        <v>0.55320799983598068</v>
      </c>
      <c r="L122" s="170">
        <v>6.9874698134242408E-2</v>
      </c>
      <c r="M122" s="170">
        <v>8.4577322395862353E-2</v>
      </c>
      <c r="N122" s="170">
        <v>0.34471178511121803</v>
      </c>
      <c r="O122" s="170">
        <v>3.5069715588309069</v>
      </c>
    </row>
    <row r="123" spans="1:15" ht="12.75" customHeight="1" x14ac:dyDescent="0.2">
      <c r="B123" s="92" t="s">
        <v>4</v>
      </c>
      <c r="C123" s="170">
        <v>-1.7799643097926587E-2</v>
      </c>
      <c r="D123" s="170">
        <v>0.63555464275777407</v>
      </c>
      <c r="E123" s="170">
        <v>-0.87436397422386847</v>
      </c>
      <c r="F123" s="170">
        <v>0.27824103960232272</v>
      </c>
      <c r="G123" s="170">
        <v>-0.45818505229529016</v>
      </c>
      <c r="H123" s="170">
        <v>-1.2855781321770676</v>
      </c>
      <c r="I123" s="170">
        <v>0.68026378682610744</v>
      </c>
      <c r="J123" s="170">
        <v>2.2123999511390879</v>
      </c>
      <c r="K123" s="170">
        <v>-2.1384769176811202</v>
      </c>
      <c r="L123" s="170">
        <v>-0.37327032885851041</v>
      </c>
      <c r="M123" s="170">
        <v>-0.13704390951142509</v>
      </c>
      <c r="N123" s="170">
        <v>3.0920169517933971E-2</v>
      </c>
      <c r="O123" s="170">
        <v>-1.828915053618041</v>
      </c>
    </row>
    <row r="124" spans="1:15" ht="12.75" customHeight="1" x14ac:dyDescent="0.2">
      <c r="B124" s="92" t="s">
        <v>1</v>
      </c>
      <c r="C124" s="170">
        <v>0.20235271554620571</v>
      </c>
      <c r="D124" s="170">
        <v>0.34358306845383435</v>
      </c>
      <c r="E124" s="170">
        <v>-1.0156316558067147</v>
      </c>
      <c r="F124" s="170">
        <v>2.5766776854734941</v>
      </c>
      <c r="G124" s="170">
        <v>1.6401299543852721</v>
      </c>
      <c r="H124" s="170">
        <v>0.33589996039300463</v>
      </c>
      <c r="I124" s="170">
        <v>0.53395569333574144</v>
      </c>
      <c r="J124" s="170">
        <v>-0.73944574012871911</v>
      </c>
      <c r="K124" s="170">
        <v>-0.42918107179648057</v>
      </c>
      <c r="L124" s="170">
        <v>5.241202090513486E-2</v>
      </c>
      <c r="M124" s="170">
        <v>0.7713667382652778</v>
      </c>
      <c r="N124" s="170">
        <v>-0.12963366403142551</v>
      </c>
      <c r="O124" s="170">
        <v>-1.0448215849701015</v>
      </c>
    </row>
    <row r="125" spans="1:15" ht="12.75" customHeight="1" x14ac:dyDescent="0.2">
      <c r="B125" s="92" t="s">
        <v>2</v>
      </c>
      <c r="C125" s="170">
        <v>0.52808648263380498</v>
      </c>
      <c r="D125" s="170">
        <v>-0.56912875786040429</v>
      </c>
      <c r="E125" s="170">
        <v>-1.184827455145343</v>
      </c>
      <c r="F125" s="170">
        <v>0.72473386309206411</v>
      </c>
      <c r="G125" s="170">
        <v>5.0645226525304787</v>
      </c>
      <c r="H125" s="170">
        <v>3.7613094879533238</v>
      </c>
      <c r="I125" s="170">
        <v>0.20490078729333838</v>
      </c>
      <c r="J125" s="170">
        <v>1.0090182271480952</v>
      </c>
      <c r="K125" s="170">
        <v>-3.0500439304260163</v>
      </c>
      <c r="L125" s="170">
        <v>0.20008256060930485</v>
      </c>
      <c r="M125" s="170">
        <v>-0.46881457871777998</v>
      </c>
      <c r="N125" s="170">
        <v>1.8048804051451484E-2</v>
      </c>
      <c r="O125" s="170">
        <v>3.3691782964486938</v>
      </c>
    </row>
    <row r="126" spans="1:15" ht="12.75" customHeight="1" x14ac:dyDescent="0.2">
      <c r="A126" s="92">
        <v>2016</v>
      </c>
      <c r="B126" s="92" t="s">
        <v>3</v>
      </c>
      <c r="C126" s="170">
        <v>0.51956908445895955</v>
      </c>
      <c r="D126" s="170">
        <v>2.4514964932377925</v>
      </c>
      <c r="E126" s="170">
        <v>-1.7261626234514327</v>
      </c>
      <c r="F126" s="170">
        <v>1.3059207820863561</v>
      </c>
      <c r="G126" s="170">
        <v>-0.6419353966658603</v>
      </c>
      <c r="H126" s="170">
        <v>3.4138805968517039</v>
      </c>
      <c r="I126" s="170">
        <v>0.36634447181773666</v>
      </c>
      <c r="J126" s="170">
        <v>-1.2666098804473114</v>
      </c>
      <c r="K126" s="170">
        <v>-0.14913246212957532</v>
      </c>
      <c r="L126" s="170">
        <v>0.20936656531302944</v>
      </c>
      <c r="M126" s="170">
        <v>0.34496505653840437</v>
      </c>
      <c r="N126" s="170">
        <v>0.4357345622144182</v>
      </c>
      <c r="O126" s="170">
        <v>-1.2737290551333769</v>
      </c>
    </row>
    <row r="127" spans="1:15" ht="12.75" customHeight="1" x14ac:dyDescent="0.2">
      <c r="B127" s="92" t="s">
        <v>4</v>
      </c>
      <c r="C127" s="170">
        <v>0.56301925279864662</v>
      </c>
      <c r="D127" s="170">
        <v>9.9051430805263685E-2</v>
      </c>
      <c r="E127" s="170">
        <v>0.59203796041988888</v>
      </c>
      <c r="F127" s="170">
        <v>-0.92955619702250747</v>
      </c>
      <c r="G127" s="170">
        <v>-1.7810468888183273</v>
      </c>
      <c r="H127" s="170">
        <v>1.5033134392025582</v>
      </c>
      <c r="I127" s="170">
        <v>-0.15213790983674702</v>
      </c>
      <c r="J127" s="170">
        <v>5.652124041582951</v>
      </c>
      <c r="K127" s="170">
        <v>-0.20022300546773675</v>
      </c>
      <c r="L127" s="170">
        <v>-0.22919732252373315</v>
      </c>
      <c r="M127" s="170">
        <v>-0.42445298245656904</v>
      </c>
      <c r="N127" s="170">
        <v>0.52935943442113942</v>
      </c>
      <c r="O127" s="170">
        <v>1.0107414641484125</v>
      </c>
    </row>
    <row r="128" spans="1:15" ht="12.75" customHeight="1" x14ac:dyDescent="0.2">
      <c r="B128" s="92" t="s">
        <v>1</v>
      </c>
      <c r="C128" s="170">
        <v>0.44224743003806744</v>
      </c>
      <c r="D128" s="170">
        <v>-0.28106979733895088</v>
      </c>
      <c r="E128" s="170">
        <v>0.57244949004027212</v>
      </c>
      <c r="F128" s="170">
        <v>-1.64364728169063</v>
      </c>
      <c r="G128" s="170">
        <v>-1.7281242218026183</v>
      </c>
      <c r="H128" s="170">
        <v>1.3383176567808297</v>
      </c>
      <c r="I128" s="170">
        <v>4.2731672510920582E-2</v>
      </c>
      <c r="J128" s="170">
        <v>2.5635323942178267</v>
      </c>
      <c r="K128" s="170">
        <v>2.4253457264371336</v>
      </c>
      <c r="L128" s="170">
        <v>-0.39338867913628617</v>
      </c>
      <c r="M128" s="170">
        <v>0.79205249680960321</v>
      </c>
      <c r="N128" s="170">
        <v>0.61204647784194322</v>
      </c>
      <c r="O128" s="170">
        <v>0.44322528459166399</v>
      </c>
    </row>
    <row r="129" spans="1:15" ht="12.75" customHeight="1" x14ac:dyDescent="0.2">
      <c r="B129" s="92" t="s">
        <v>2</v>
      </c>
      <c r="C129" s="170">
        <v>-0.13633127158068081</v>
      </c>
      <c r="D129" s="170">
        <v>-0.39373293586929536</v>
      </c>
      <c r="E129" s="170">
        <v>1.0774101920625778</v>
      </c>
      <c r="F129" s="170">
        <v>-0.81031121824631791</v>
      </c>
      <c r="G129" s="170">
        <v>1.2882296107193714</v>
      </c>
      <c r="H129" s="170">
        <v>0.2307656089695076</v>
      </c>
      <c r="I129" s="170">
        <v>0.37982150264290748</v>
      </c>
      <c r="J129" s="170">
        <v>-2.6847496599838427</v>
      </c>
      <c r="K129" s="170">
        <v>0.85277884465049247</v>
      </c>
      <c r="L129" s="170">
        <v>-0.19839685137367224</v>
      </c>
      <c r="M129" s="170">
        <v>-0.31122821763448494</v>
      </c>
      <c r="N129" s="170">
        <v>0.14971453764578424</v>
      </c>
      <c r="O129" s="170">
        <v>-0.32880226153497727</v>
      </c>
    </row>
    <row r="130" spans="1:15" ht="12.75" customHeight="1" x14ac:dyDescent="0.2">
      <c r="A130" s="92">
        <v>2017</v>
      </c>
      <c r="B130" s="124" t="s">
        <v>3</v>
      </c>
      <c r="C130" s="170">
        <v>0.42171408709275049</v>
      </c>
      <c r="D130" s="170">
        <v>0.93732392904442019</v>
      </c>
      <c r="E130" s="170">
        <v>-0.26399180174251358</v>
      </c>
      <c r="F130" s="170">
        <v>0.34162410572080582</v>
      </c>
      <c r="G130" s="170">
        <v>3.0898415521516842</v>
      </c>
      <c r="H130" s="170">
        <v>-1.5418013652981677</v>
      </c>
      <c r="I130" s="170">
        <v>0.59912771673040766</v>
      </c>
      <c r="J130" s="170">
        <v>-0.29499056906533427</v>
      </c>
      <c r="K130" s="170">
        <v>-6.384483445683875E-2</v>
      </c>
      <c r="L130" s="170">
        <v>6.7293172007820701E-2</v>
      </c>
      <c r="M130" s="170">
        <v>0.85643692577608288</v>
      </c>
      <c r="N130" s="170">
        <v>0.55596121839527335</v>
      </c>
      <c r="O130" s="170">
        <v>1.5582639974237145</v>
      </c>
    </row>
    <row r="131" spans="1:15" ht="12.75" customHeight="1" x14ac:dyDescent="0.2">
      <c r="B131" s="92" t="s">
        <v>4</v>
      </c>
      <c r="C131" s="170">
        <v>0.14630847142795833</v>
      </c>
      <c r="D131" s="170">
        <v>0.6088569857529702</v>
      </c>
      <c r="E131" s="170">
        <v>-0.4100493061477084</v>
      </c>
      <c r="F131" s="170">
        <v>1.0164857891008072</v>
      </c>
      <c r="G131" s="170">
        <v>1.1540647747332766</v>
      </c>
      <c r="H131" s="170">
        <v>-1.3071903325822642</v>
      </c>
      <c r="I131" s="170">
        <v>0.37197525912895379</v>
      </c>
      <c r="J131" s="170">
        <v>-0.14729554758550201</v>
      </c>
      <c r="K131" s="170">
        <v>-0.16738466125810758</v>
      </c>
      <c r="L131" s="170">
        <v>0.19896860418942008</v>
      </c>
      <c r="M131" s="170">
        <v>0.40753535248829742</v>
      </c>
      <c r="N131" s="170">
        <v>0.40325179384219645</v>
      </c>
      <c r="O131" s="170">
        <v>-0.75345120689159772</v>
      </c>
    </row>
    <row r="132" spans="1:15" ht="12.75" customHeight="1" x14ac:dyDescent="0.2">
      <c r="B132" s="131" t="s">
        <v>1</v>
      </c>
      <c r="C132" s="170">
        <v>0.37338428785236299</v>
      </c>
      <c r="D132" s="170">
        <v>0.96667880189691413</v>
      </c>
      <c r="E132" s="170">
        <v>1.82316310890136</v>
      </c>
      <c r="F132" s="170">
        <v>0.55257455766122288</v>
      </c>
      <c r="G132" s="170">
        <v>-1.0119049318961681</v>
      </c>
      <c r="H132" s="170">
        <v>1.4286088766271243</v>
      </c>
      <c r="I132" s="170">
        <v>0.23880505846636257</v>
      </c>
      <c r="J132" s="170">
        <v>-0.76001015489919332</v>
      </c>
      <c r="K132" s="170">
        <v>-0.4394572655725959</v>
      </c>
      <c r="L132" s="170">
        <v>0.19572161363665685</v>
      </c>
      <c r="M132" s="170">
        <v>4.8483221964401579E-2</v>
      </c>
      <c r="N132" s="170">
        <v>0.61670413281955661</v>
      </c>
      <c r="O132" s="170">
        <v>-2.2472264266759634E-2</v>
      </c>
    </row>
    <row r="133" spans="1:15" ht="12.75" customHeight="1" x14ac:dyDescent="0.2">
      <c r="B133" s="138" t="s">
        <v>2</v>
      </c>
      <c r="C133" s="170">
        <v>6.1173359818966766E-2</v>
      </c>
      <c r="D133" s="170">
        <v>0.50496057126112603</v>
      </c>
      <c r="E133" s="170">
        <v>-0.63051329216468055</v>
      </c>
      <c r="F133" s="170">
        <v>2.0224878839296245</v>
      </c>
      <c r="G133" s="170">
        <v>9.6509963249391539E-2</v>
      </c>
      <c r="H133" s="170">
        <v>-1.0644062220552142</v>
      </c>
      <c r="I133" s="170">
        <v>0.20053339888450594</v>
      </c>
      <c r="J133" s="170">
        <v>0.2565505749537067</v>
      </c>
      <c r="K133" s="170">
        <v>0.58415256922665915</v>
      </c>
      <c r="L133" s="170">
        <v>-0.33004874494784175</v>
      </c>
      <c r="M133" s="170">
        <v>-6.6006812156105266E-2</v>
      </c>
      <c r="N133" s="170">
        <v>6.6600157902607648E-3</v>
      </c>
      <c r="O133" s="170">
        <v>-0.52137261741885821</v>
      </c>
    </row>
    <row r="134" spans="1:15" ht="12.75" customHeight="1" x14ac:dyDescent="0.2">
      <c r="A134" s="92">
        <v>2018</v>
      </c>
      <c r="B134" s="142" t="s">
        <v>3</v>
      </c>
      <c r="C134" s="170">
        <v>0.54370193507253806</v>
      </c>
      <c r="D134" s="170">
        <v>-0.20471867647975373</v>
      </c>
      <c r="E134" s="170">
        <v>1.000659348683608</v>
      </c>
      <c r="F134" s="170">
        <v>1.5776914460464919</v>
      </c>
      <c r="G134" s="170">
        <v>2.232930087299545</v>
      </c>
      <c r="H134" s="170">
        <v>0.38273295851340983</v>
      </c>
      <c r="I134" s="170">
        <v>4.135395232192085E-2</v>
      </c>
      <c r="J134" s="170">
        <v>0.39461989235625161</v>
      </c>
      <c r="K134" s="170">
        <v>2.7620095051361426</v>
      </c>
      <c r="L134" s="170">
        <v>3.279403753959631E-2</v>
      </c>
      <c r="M134" s="170">
        <v>-6.092780588115021E-2</v>
      </c>
      <c r="N134" s="170">
        <v>0.38216986877501746</v>
      </c>
      <c r="O134" s="170">
        <v>1.7859411140672465</v>
      </c>
    </row>
    <row r="135" spans="1:15" ht="12.75" customHeight="1" x14ac:dyDescent="0.2">
      <c r="A135" s="134"/>
      <c r="B135" s="201" t="s">
        <v>4</v>
      </c>
      <c r="C135" s="170">
        <v>0.45595154874038535</v>
      </c>
      <c r="D135" s="170">
        <v>1.1893223242330997</v>
      </c>
      <c r="E135" s="170">
        <v>2.3519094670042318</v>
      </c>
      <c r="F135" s="170">
        <v>-0.38795670503523061</v>
      </c>
      <c r="G135" s="170">
        <v>-0.67442970502861188</v>
      </c>
      <c r="H135" s="170">
        <v>2.5136695818936072</v>
      </c>
      <c r="I135" s="170">
        <v>0.10857370653745146</v>
      </c>
      <c r="J135" s="170">
        <v>-0.53914478149954537</v>
      </c>
      <c r="K135" s="170">
        <v>0.73341665987971538</v>
      </c>
      <c r="L135" s="170">
        <v>-7.0634595351826146E-2</v>
      </c>
      <c r="M135" s="170">
        <v>-7.3685824894631491E-2</v>
      </c>
      <c r="N135" s="170">
        <v>-3.6727748538878391E-2</v>
      </c>
      <c r="O135" s="170">
        <v>0.14377052291301151</v>
      </c>
    </row>
    <row r="136" spans="1:15" ht="12.75" customHeight="1" x14ac:dyDescent="0.2">
      <c r="A136" s="134"/>
      <c r="B136" s="201" t="s">
        <v>1</v>
      </c>
      <c r="C136" s="170">
        <v>0.2931094257583533</v>
      </c>
      <c r="D136" s="170">
        <v>-0.43649990061820354</v>
      </c>
      <c r="E136" s="170">
        <v>9.5487474934929928E-2</v>
      </c>
      <c r="F136" s="170">
        <v>0.89522301792324122</v>
      </c>
      <c r="G136" s="170">
        <v>1.8806911433403739</v>
      </c>
      <c r="H136" s="170">
        <v>1.1035298610375888</v>
      </c>
      <c r="I136" s="170">
        <v>0.27146898281134035</v>
      </c>
      <c r="J136" s="170">
        <v>-0.3397546623878922</v>
      </c>
      <c r="K136" s="170">
        <v>1.3033136370518061</v>
      </c>
      <c r="L136" s="170">
        <v>0.15082374036479163</v>
      </c>
      <c r="M136" s="170">
        <v>0.37683569022244345</v>
      </c>
      <c r="N136" s="170">
        <v>0.16723590793257248</v>
      </c>
      <c r="O136" s="170">
        <v>-0.38958991944577637</v>
      </c>
    </row>
    <row r="137" spans="1:15" ht="12.75" customHeight="1" x14ac:dyDescent="0.2">
      <c r="A137" s="134"/>
      <c r="C137" s="170"/>
      <c r="D137" s="170"/>
      <c r="E137" s="170"/>
      <c r="F137" s="170"/>
      <c r="G137" s="170"/>
      <c r="H137" s="170"/>
      <c r="I137" s="170"/>
      <c r="J137" s="170"/>
      <c r="K137" s="170"/>
      <c r="L137" s="170"/>
      <c r="M137" s="170"/>
      <c r="N137" s="170"/>
      <c r="O137" s="170"/>
    </row>
    <row r="138" spans="1:15" ht="12" customHeight="1" x14ac:dyDescent="0.2">
      <c r="A138" s="87" t="s">
        <v>211</v>
      </c>
      <c r="B138" s="86"/>
      <c r="C138" s="170"/>
      <c r="D138" s="170"/>
      <c r="E138" s="170"/>
      <c r="F138" s="170"/>
      <c r="G138" s="170"/>
      <c r="H138" s="170"/>
      <c r="I138" s="170"/>
      <c r="J138" s="170"/>
      <c r="K138" s="170"/>
      <c r="L138" s="170"/>
      <c r="M138" s="170"/>
      <c r="N138" s="170"/>
      <c r="O138" s="170"/>
    </row>
    <row r="139" spans="1:15" ht="12.75" customHeight="1" x14ac:dyDescent="0.2">
      <c r="A139" s="92">
        <v>2015</v>
      </c>
      <c r="B139" s="92" t="s">
        <v>3</v>
      </c>
      <c r="C139" s="170">
        <v>1.0798634754085157</v>
      </c>
      <c r="D139" s="170">
        <v>0.81765966492617359</v>
      </c>
      <c r="E139" s="170">
        <v>5.2932376184976704</v>
      </c>
      <c r="F139" s="170">
        <v>3.2076721461147928</v>
      </c>
      <c r="G139" s="170">
        <v>4.878787426262865</v>
      </c>
      <c r="H139" s="170">
        <v>-4.275979222710335</v>
      </c>
      <c r="I139" s="170">
        <v>0.70978303878923565</v>
      </c>
      <c r="J139" s="170">
        <v>5.1104503379787003</v>
      </c>
      <c r="K139" s="170">
        <v>1.2375332531827876</v>
      </c>
      <c r="L139" s="170">
        <v>-1.3978865029626864</v>
      </c>
      <c r="M139" s="170">
        <v>0.10068177504356512</v>
      </c>
      <c r="N139" s="170">
        <v>1.9070795661406237</v>
      </c>
      <c r="O139" s="170">
        <v>-1.1559476153253589</v>
      </c>
    </row>
    <row r="140" spans="1:15" ht="12.75" customHeight="1" x14ac:dyDescent="0.2">
      <c r="B140" s="92" t="s">
        <v>4</v>
      </c>
      <c r="C140" s="170">
        <v>0.20579034687941977</v>
      </c>
      <c r="D140" s="170">
        <v>1.3369196663169491</v>
      </c>
      <c r="E140" s="170">
        <v>0.61909107444138023</v>
      </c>
      <c r="F140" s="170">
        <v>1.8604442099678264</v>
      </c>
      <c r="G140" s="170">
        <v>5.6096408917589269</v>
      </c>
      <c r="H140" s="170">
        <v>-6.0367935020240848</v>
      </c>
      <c r="I140" s="170">
        <v>1.207998219943196</v>
      </c>
      <c r="J140" s="170">
        <v>0.99863515676015258</v>
      </c>
      <c r="K140" s="170">
        <v>-7.7648089374171558E-2</v>
      </c>
      <c r="L140" s="170">
        <v>-1.1404465603874314</v>
      </c>
      <c r="M140" s="170">
        <v>0.14532526174571014</v>
      </c>
      <c r="N140" s="170">
        <v>1.120743488429965</v>
      </c>
      <c r="O140" s="170">
        <v>-2.6943200882712959</v>
      </c>
    </row>
    <row r="141" spans="1:15" ht="12.75" customHeight="1" x14ac:dyDescent="0.2">
      <c r="B141" s="92" t="s">
        <v>1</v>
      </c>
      <c r="C141" s="170">
        <v>7.40396778999175E-2</v>
      </c>
      <c r="D141" s="170">
        <v>1.190046517370269</v>
      </c>
      <c r="E141" s="170">
        <v>-1.3901577735213722</v>
      </c>
      <c r="F141" s="170">
        <v>2.3714997519121095</v>
      </c>
      <c r="G141" s="170">
        <v>10.937642434122763</v>
      </c>
      <c r="H141" s="170">
        <v>-4.9184858146718131</v>
      </c>
      <c r="I141" s="170">
        <v>1.7170377591720243</v>
      </c>
      <c r="J141" s="170">
        <v>0.36220534219717493</v>
      </c>
      <c r="K141" s="170">
        <v>-2.1862605911785349</v>
      </c>
      <c r="L141" s="170">
        <v>-0.6746442629846694</v>
      </c>
      <c r="M141" s="170">
        <v>0.3527524987799513</v>
      </c>
      <c r="N141" s="170">
        <v>0.87689569673468082</v>
      </c>
      <c r="O141" s="170">
        <v>-7.674274430385708</v>
      </c>
    </row>
    <row r="142" spans="1:15" ht="12.75" customHeight="1" x14ac:dyDescent="0.2">
      <c r="B142" s="92" t="s">
        <v>2</v>
      </c>
      <c r="C142" s="170">
        <v>0.7548834157640183</v>
      </c>
      <c r="D142" s="170">
        <v>0.18730492451994873</v>
      </c>
      <c r="E142" s="170">
        <v>-2.2750312737497613</v>
      </c>
      <c r="F142" s="170">
        <v>4.1418244618915745</v>
      </c>
      <c r="G142" s="170">
        <v>7.6142464074664851</v>
      </c>
      <c r="H142" s="170">
        <v>-0.36913820511373929</v>
      </c>
      <c r="I142" s="170">
        <v>1.7103358783629563</v>
      </c>
      <c r="J142" s="170">
        <v>1.6392716761255866</v>
      </c>
      <c r="K142" s="170">
        <v>-5.0078763251699687</v>
      </c>
      <c r="L142" s="170">
        <v>-5.182403793654311E-2</v>
      </c>
      <c r="M142" s="170">
        <v>0.24619619669377091</v>
      </c>
      <c r="N142" s="170">
        <v>0.26371092755483883</v>
      </c>
      <c r="O142" s="170">
        <v>3.9400168418887827</v>
      </c>
    </row>
    <row r="143" spans="1:15" ht="12.75" customHeight="1" x14ac:dyDescent="0.2">
      <c r="A143" s="92">
        <v>2016</v>
      </c>
      <c r="B143" s="92" t="s">
        <v>3</v>
      </c>
      <c r="C143" s="170">
        <v>1.2368545615065063</v>
      </c>
      <c r="D143" s="170">
        <v>2.8680720943876192</v>
      </c>
      <c r="E143" s="170">
        <v>-4.7172789891343321</v>
      </c>
      <c r="F143" s="170">
        <v>4.9605972010162258</v>
      </c>
      <c r="G143" s="170">
        <v>5.6160647402382358</v>
      </c>
      <c r="H143" s="170">
        <v>6.2799242197350669</v>
      </c>
      <c r="I143" s="170">
        <v>1.7968137515134153</v>
      </c>
      <c r="J143" s="170">
        <v>1.1822845120201153</v>
      </c>
      <c r="K143" s="170">
        <v>-5.6713739236252891</v>
      </c>
      <c r="L143" s="170">
        <v>8.749818793931663E-2</v>
      </c>
      <c r="M143" s="170">
        <v>0.50700441093025628</v>
      </c>
      <c r="N143" s="170">
        <v>0.35466022870827008</v>
      </c>
      <c r="O143" s="170">
        <v>-0.86068493546971325</v>
      </c>
    </row>
    <row r="144" spans="1:15" ht="12.75" customHeight="1" x14ac:dyDescent="0.2">
      <c r="B144" s="92" t="s">
        <v>4</v>
      </c>
      <c r="C144" s="170">
        <v>1.8249620234403352</v>
      </c>
      <c r="D144" s="170">
        <v>2.3196669975814821</v>
      </c>
      <c r="E144" s="170">
        <v>-3.3077267075013239</v>
      </c>
      <c r="F144" s="170">
        <v>3.6964035141343832</v>
      </c>
      <c r="G144" s="170">
        <v>4.2124791069844125</v>
      </c>
      <c r="H144" s="170">
        <v>9.2825572621507035</v>
      </c>
      <c r="I144" s="170">
        <v>0.95518067175661692</v>
      </c>
      <c r="J144" s="170">
        <v>4.5873424279727182</v>
      </c>
      <c r="K144" s="170">
        <v>-3.8030928794762775</v>
      </c>
      <c r="L144" s="170">
        <v>0.23223752454166746</v>
      </c>
      <c r="M144" s="170">
        <v>0.21774174444095795</v>
      </c>
      <c r="N144" s="170">
        <v>0.85471264239436184</v>
      </c>
      <c r="O144" s="170">
        <v>2.006978209372301</v>
      </c>
    </row>
    <row r="145" spans="1:15" ht="12.75" customHeight="1" x14ac:dyDescent="0.2">
      <c r="B145" s="92" t="s">
        <v>1</v>
      </c>
      <c r="C145" s="170">
        <v>2.0687414311165497</v>
      </c>
      <c r="D145" s="170">
        <v>1.6827127324203328</v>
      </c>
      <c r="E145" s="170">
        <v>-1.7564193775302606</v>
      </c>
      <c r="F145" s="170">
        <v>-0.56999047161859773</v>
      </c>
      <c r="G145" s="170">
        <v>0.75897980389887376</v>
      </c>
      <c r="H145" s="170">
        <v>10.374357598314932</v>
      </c>
      <c r="I145" s="170">
        <v>0.46189848236430908</v>
      </c>
      <c r="J145" s="170">
        <v>8.0675739030519047</v>
      </c>
      <c r="K145" s="170">
        <v>-1.0452904204975577</v>
      </c>
      <c r="L145" s="170">
        <v>-0.21436441890595459</v>
      </c>
      <c r="M145" s="170">
        <v>0.23831385807484562</v>
      </c>
      <c r="N145" s="170">
        <v>1.6037029618007459</v>
      </c>
      <c r="O145" s="170">
        <v>3.5409167766020211</v>
      </c>
    </row>
    <row r="146" spans="1:15" ht="12.75" customHeight="1" x14ac:dyDescent="0.2">
      <c r="B146" s="92" t="s">
        <v>2</v>
      </c>
      <c r="C146" s="170">
        <v>1.3941410648907748</v>
      </c>
      <c r="D146" s="170">
        <v>1.8620807974809139</v>
      </c>
      <c r="E146" s="170">
        <v>0.49273245772836205</v>
      </c>
      <c r="F146" s="170">
        <v>-2.0853039523315742</v>
      </c>
      <c r="G146" s="170">
        <v>-2.8625607954128829</v>
      </c>
      <c r="H146" s="170">
        <v>6.6188005940855055</v>
      </c>
      <c r="I146" s="170">
        <v>0.63726782068851406</v>
      </c>
      <c r="J146" s="170">
        <v>4.1156838527428574</v>
      </c>
      <c r="K146" s="170">
        <v>2.9382358223695837</v>
      </c>
      <c r="L146" s="170">
        <v>-0.61119564273902638</v>
      </c>
      <c r="M146" s="170">
        <v>0.39701980591582142</v>
      </c>
      <c r="N146" s="170">
        <v>1.7374560818258722</v>
      </c>
      <c r="O146" s="170">
        <v>-0.16320763945552041</v>
      </c>
    </row>
    <row r="147" spans="1:15" ht="12.75" customHeight="1" x14ac:dyDescent="0.2">
      <c r="A147" s="92">
        <v>2017</v>
      </c>
      <c r="B147" s="124" t="s">
        <v>3</v>
      </c>
      <c r="C147" s="170">
        <v>1.2954346786893334</v>
      </c>
      <c r="D147" s="170">
        <v>0.35661944889655572</v>
      </c>
      <c r="E147" s="170">
        <v>1.9879171896574066</v>
      </c>
      <c r="F147" s="170">
        <v>-3.0173207114429057</v>
      </c>
      <c r="G147" s="170">
        <v>0.78581196565115086</v>
      </c>
      <c r="H147" s="170">
        <v>1.5095361135274876</v>
      </c>
      <c r="I147" s="170">
        <v>0.8706794277937302</v>
      </c>
      <c r="J147" s="170">
        <v>5.1402694455861209</v>
      </c>
      <c r="K147" s="170">
        <v>3.026160525945909</v>
      </c>
      <c r="L147" s="170">
        <v>-0.7521056711681573</v>
      </c>
      <c r="M147" s="170">
        <v>0.90875700525703262</v>
      </c>
      <c r="N147" s="170">
        <v>1.8592409645310282</v>
      </c>
      <c r="O147" s="170">
        <v>2.7006410570331818</v>
      </c>
    </row>
    <row r="148" spans="1:15" ht="12.75" customHeight="1" x14ac:dyDescent="0.2">
      <c r="B148" s="92" t="s">
        <v>4</v>
      </c>
      <c r="C148" s="170">
        <v>0.87568893072078602</v>
      </c>
      <c r="D148" s="170">
        <v>0.86773680055483027</v>
      </c>
      <c r="E148" s="170">
        <v>0.97192432151687047</v>
      </c>
      <c r="F148" s="170">
        <v>-1.1122887101974399</v>
      </c>
      <c r="G148" s="170">
        <v>3.7976299788816892</v>
      </c>
      <c r="H148" s="170">
        <v>-1.3011399565702297</v>
      </c>
      <c r="I148" s="170">
        <v>1.4001614852351407</v>
      </c>
      <c r="J148" s="170">
        <v>-0.63105359940247574</v>
      </c>
      <c r="K148" s="170">
        <v>3.060060486685634</v>
      </c>
      <c r="L148" s="170">
        <v>-0.32618380315428963</v>
      </c>
      <c r="M148" s="170">
        <v>1.7518847734365739</v>
      </c>
      <c r="N148" s="170">
        <v>1.7314650727769498</v>
      </c>
      <c r="O148" s="170">
        <v>0.90693361921345694</v>
      </c>
    </row>
    <row r="149" spans="1:15" ht="12.75" customHeight="1" x14ac:dyDescent="0.2">
      <c r="B149" s="131" t="s">
        <v>1</v>
      </c>
      <c r="C149" s="170">
        <v>0.80652862131256331</v>
      </c>
      <c r="D149" s="170">
        <v>2.129860020741825</v>
      </c>
      <c r="E149" s="170">
        <v>2.2276057880803224</v>
      </c>
      <c r="F149" s="170">
        <v>1.0957979580850097</v>
      </c>
      <c r="G149" s="170">
        <v>4.5541217446971594</v>
      </c>
      <c r="H149" s="170">
        <v>-1.2132004616504211</v>
      </c>
      <c r="I149" s="170">
        <v>1.5988952929436584</v>
      </c>
      <c r="J149" s="170">
        <v>-3.8510764838905254</v>
      </c>
      <c r="K149" s="170">
        <v>0.17750473307831527</v>
      </c>
      <c r="L149" s="170">
        <v>0.26332396407984238</v>
      </c>
      <c r="M149" s="170">
        <v>1.0012345654004884</v>
      </c>
      <c r="N149" s="170">
        <v>1.7361745492388891</v>
      </c>
      <c r="O149" s="170">
        <v>0.43908612112544265</v>
      </c>
    </row>
    <row r="150" spans="1:15" ht="12.75" customHeight="1" x14ac:dyDescent="0.2">
      <c r="B150" s="138" t="s">
        <v>2</v>
      </c>
      <c r="C150" s="170">
        <v>1.0058979868840856</v>
      </c>
      <c r="D150" s="170">
        <v>3.0513225430315538</v>
      </c>
      <c r="E150" s="170">
        <v>0.50024723852875042</v>
      </c>
      <c r="F150" s="170">
        <v>3.98303441589416</v>
      </c>
      <c r="G150" s="170">
        <v>3.323976824739594</v>
      </c>
      <c r="H150" s="170">
        <v>-2.4897135089348543</v>
      </c>
      <c r="I150" s="170">
        <v>1.4174298050762424</v>
      </c>
      <c r="J150" s="170">
        <v>-0.94502783952263858</v>
      </c>
      <c r="K150" s="170">
        <v>-8.9322916947598419E-2</v>
      </c>
      <c r="L150" s="170">
        <v>0.13106299792828846</v>
      </c>
      <c r="M150" s="170">
        <v>1.2496844585263567</v>
      </c>
      <c r="N150" s="170">
        <v>1.5908539172955871</v>
      </c>
      <c r="O150" s="170">
        <v>0.24503216172837572</v>
      </c>
    </row>
    <row r="151" spans="1:15" ht="12.75" customHeight="1" x14ac:dyDescent="0.2">
      <c r="A151" s="92">
        <v>2018</v>
      </c>
      <c r="B151" s="142" t="s">
        <v>3</v>
      </c>
      <c r="C151" s="170">
        <v>1.1285954755766214</v>
      </c>
      <c r="D151" s="170">
        <v>1.8853613671389935</v>
      </c>
      <c r="E151" s="170">
        <v>1.7745889290009309</v>
      </c>
      <c r="F151" s="170">
        <v>5.2639587973256408</v>
      </c>
      <c r="G151" s="170">
        <v>2.465119162314644</v>
      </c>
      <c r="H151" s="170">
        <v>-0.5837077534058932</v>
      </c>
      <c r="I151" s="170">
        <v>0.85511894927741139</v>
      </c>
      <c r="J151" s="170">
        <v>-0.25991336586114189</v>
      </c>
      <c r="K151" s="170">
        <v>2.735810989186116</v>
      </c>
      <c r="L151" s="170">
        <v>9.6541878216638288E-2</v>
      </c>
      <c r="M151" s="170">
        <v>0.32874284642050444</v>
      </c>
      <c r="N151" s="170">
        <v>1.4152739576647866</v>
      </c>
      <c r="O151" s="170">
        <v>0.46976522610016058</v>
      </c>
    </row>
    <row r="152" spans="1:15" ht="12.75" customHeight="1" x14ac:dyDescent="0.2">
      <c r="B152" s="201" t="s">
        <v>4</v>
      </c>
      <c r="C152" s="170">
        <v>1.4412756930034742</v>
      </c>
      <c r="D152" s="170">
        <v>2.4731915298504381</v>
      </c>
      <c r="E152" s="170">
        <v>4.5971349471278122</v>
      </c>
      <c r="F152" s="170">
        <v>3.80046325319634</v>
      </c>
      <c r="G152" s="170">
        <v>0.61292562789094784</v>
      </c>
      <c r="H152" s="170">
        <v>3.2651615529893263</v>
      </c>
      <c r="I152" s="170">
        <v>0.590449504948376</v>
      </c>
      <c r="J152" s="170">
        <v>-0.65132065675463924</v>
      </c>
      <c r="K152" s="170">
        <v>3.6628081829710668</v>
      </c>
      <c r="L152" s="170">
        <v>-0.17278572394646696</v>
      </c>
      <c r="M152" s="170">
        <v>-0.15210070370161866</v>
      </c>
      <c r="N152" s="170">
        <v>0.9708596082375065</v>
      </c>
      <c r="O152" s="170">
        <v>1.3780452383063135</v>
      </c>
    </row>
    <row r="153" spans="1:15" ht="12.75" customHeight="1" x14ac:dyDescent="0.2">
      <c r="B153" s="201" t="s">
        <v>1</v>
      </c>
      <c r="C153" s="170">
        <v>1.3601467714803972</v>
      </c>
      <c r="D153" s="170">
        <v>1.0490761519884151</v>
      </c>
      <c r="E153" s="170">
        <v>2.8223921880801583</v>
      </c>
      <c r="F153" s="170">
        <v>4.1541793968620455</v>
      </c>
      <c r="G153" s="170">
        <v>3.5530019430182636</v>
      </c>
      <c r="H153" s="170">
        <v>2.9341963802029136</v>
      </c>
      <c r="I153" s="170">
        <v>0.62322801652918702</v>
      </c>
      <c r="J153" s="170">
        <v>-0.23060489254597138</v>
      </c>
      <c r="K153" s="170">
        <v>5.477387742541362</v>
      </c>
      <c r="L153" s="170">
        <v>-0.21751846845359246</v>
      </c>
      <c r="M153" s="170">
        <v>0.17559346145210597</v>
      </c>
      <c r="N153" s="170">
        <v>0.51980932364936727</v>
      </c>
      <c r="O153" s="170">
        <v>1.0057848804297498</v>
      </c>
    </row>
    <row r="154" spans="1:15" ht="12.75" customHeight="1" x14ac:dyDescent="0.2">
      <c r="A154" s="84"/>
      <c r="B154" s="84"/>
      <c r="C154" s="170"/>
      <c r="D154" s="170"/>
      <c r="E154" s="170"/>
      <c r="F154" s="170"/>
      <c r="G154" s="170"/>
      <c r="H154" s="170"/>
      <c r="I154" s="170"/>
      <c r="J154" s="170"/>
      <c r="K154" s="170"/>
      <c r="L154" s="170"/>
      <c r="M154" s="170"/>
      <c r="N154" s="170"/>
      <c r="O154" s="170"/>
    </row>
    <row r="155" spans="1:15" ht="12.75" customHeight="1" x14ac:dyDescent="0.2">
      <c r="A155" s="87" t="s">
        <v>230</v>
      </c>
      <c r="B155" s="86"/>
      <c r="C155" s="170"/>
      <c r="D155" s="170"/>
      <c r="E155" s="170"/>
      <c r="F155" s="170"/>
      <c r="G155" s="170"/>
      <c r="H155" s="170"/>
      <c r="I155" s="170"/>
      <c r="J155" s="170"/>
      <c r="K155" s="170"/>
      <c r="L155" s="170"/>
      <c r="M155" s="170"/>
      <c r="N155" s="170"/>
      <c r="O155" s="170"/>
    </row>
    <row r="156" spans="1:15" ht="12.75" customHeight="1" x14ac:dyDescent="0.2">
      <c r="A156" s="92">
        <v>2015</v>
      </c>
      <c r="B156" s="92" t="s">
        <v>3</v>
      </c>
      <c r="C156" s="170">
        <v>1.369604494779864</v>
      </c>
      <c r="D156" s="170">
        <v>0.71107885186749797</v>
      </c>
      <c r="E156" s="170">
        <v>7.8969015505579279</v>
      </c>
      <c r="F156" s="170">
        <v>3.7849247590915809</v>
      </c>
      <c r="G156" s="170">
        <v>1.5919691957936664</v>
      </c>
      <c r="H156" s="170">
        <v>-2.8065216050961794</v>
      </c>
      <c r="I156" s="170">
        <v>1.0254187633959191</v>
      </c>
      <c r="J156" s="170">
        <v>7.5689008789896377</v>
      </c>
      <c r="K156" s="170">
        <v>0.58848663902307408</v>
      </c>
      <c r="L156" s="170">
        <v>-2.016547273700354</v>
      </c>
      <c r="M156" s="170">
        <v>0.62583526216300811</v>
      </c>
      <c r="N156" s="170">
        <v>1.4532539652904433</v>
      </c>
      <c r="O156" s="170">
        <v>-1.092949123970854</v>
      </c>
    </row>
    <row r="157" spans="1:15" ht="12.75" customHeight="1" x14ac:dyDescent="0.2">
      <c r="B157" s="92" t="s">
        <v>4</v>
      </c>
      <c r="C157" s="170">
        <v>0.97911831189125564</v>
      </c>
      <c r="D157" s="170">
        <v>0.75884409205413306</v>
      </c>
      <c r="E157" s="170">
        <v>5.5825770955218559</v>
      </c>
      <c r="F157" s="170">
        <v>3.7305831170684485</v>
      </c>
      <c r="G157" s="170">
        <v>2.0139662435383059</v>
      </c>
      <c r="H157" s="170">
        <v>-4.2604741022724966</v>
      </c>
      <c r="I157" s="170">
        <v>0.91423612202166282</v>
      </c>
      <c r="J157" s="170">
        <v>5.5184346489285758</v>
      </c>
      <c r="K157" s="170">
        <v>0.69889374567451057</v>
      </c>
      <c r="L157" s="170">
        <v>-1.7425717055162551</v>
      </c>
      <c r="M157" s="170">
        <v>0.51244899477239869</v>
      </c>
      <c r="N157" s="170">
        <v>1.5284641634958689</v>
      </c>
      <c r="O157" s="170">
        <v>-1.1899537024795421</v>
      </c>
    </row>
    <row r="158" spans="1:15" ht="12.75" customHeight="1" x14ac:dyDescent="0.2">
      <c r="B158" s="92" t="s">
        <v>1</v>
      </c>
      <c r="C158" s="170">
        <v>0.59242246747803051</v>
      </c>
      <c r="D158" s="170">
        <v>1.0216660588732509</v>
      </c>
      <c r="E158" s="170">
        <v>2.8154722607737739</v>
      </c>
      <c r="F158" s="170">
        <v>2.6916288817893843</v>
      </c>
      <c r="G158" s="170">
        <v>5.5330741409719764</v>
      </c>
      <c r="H158" s="170">
        <v>-4.7650556229949927</v>
      </c>
      <c r="I158" s="170">
        <v>1.1179222730031455</v>
      </c>
      <c r="J158" s="170">
        <v>3.4478430815049705</v>
      </c>
      <c r="K158" s="170">
        <v>-0.34079830304969505</v>
      </c>
      <c r="L158" s="170">
        <v>-1.3290549346092035</v>
      </c>
      <c r="M158" s="170">
        <v>0.24271110987608324</v>
      </c>
      <c r="N158" s="170">
        <v>1.5318713101699899</v>
      </c>
      <c r="O158" s="170">
        <v>-4.0919497198147639</v>
      </c>
    </row>
    <row r="159" spans="1:15" ht="12.75" customHeight="1" x14ac:dyDescent="0.2">
      <c r="B159" s="92" t="s">
        <v>2</v>
      </c>
      <c r="C159" s="170">
        <v>0.52719905121260524</v>
      </c>
      <c r="D159" s="170">
        <v>0.88178620128863372</v>
      </c>
      <c r="E159" s="170">
        <v>0.50908865318226049</v>
      </c>
      <c r="F159" s="170">
        <v>2.8947185709804586</v>
      </c>
      <c r="G159" s="170">
        <v>7.2278385587966625</v>
      </c>
      <c r="H159" s="170">
        <v>-3.9135312471857588</v>
      </c>
      <c r="I159" s="170">
        <v>1.3368333056390185</v>
      </c>
      <c r="J159" s="170">
        <v>1.9815332802822638</v>
      </c>
      <c r="K159" s="170">
        <v>-1.5189850683112951</v>
      </c>
      <c r="L159" s="170">
        <v>-0.81888187399449919</v>
      </c>
      <c r="M159" s="170">
        <v>0.21140477998905283</v>
      </c>
      <c r="N159" s="170">
        <v>1.0388824193757387</v>
      </c>
      <c r="O159" s="170">
        <v>-2.0193859852504232</v>
      </c>
    </row>
    <row r="160" spans="1:15" ht="12.75" customHeight="1" x14ac:dyDescent="0.2">
      <c r="A160" s="140">
        <v>2016</v>
      </c>
      <c r="B160" s="140" t="s">
        <v>3</v>
      </c>
      <c r="C160" s="170">
        <v>0.56793854588104864</v>
      </c>
      <c r="D160" s="170">
        <v>1.3951313194656763</v>
      </c>
      <c r="E160" s="170">
        <v>-1.9504380367535248</v>
      </c>
      <c r="F160" s="170">
        <v>3.3371368646990902</v>
      </c>
      <c r="G160" s="170">
        <v>7.3912827188788839</v>
      </c>
      <c r="H160" s="170">
        <v>-1.3498426254778337</v>
      </c>
      <c r="I160" s="170">
        <v>1.6083635261092439</v>
      </c>
      <c r="J160" s="170">
        <v>1.0448291997954442</v>
      </c>
      <c r="K160" s="170">
        <v>-3.2507463871996691</v>
      </c>
      <c r="L160" s="170">
        <v>-0.44647248388180572</v>
      </c>
      <c r="M160" s="170">
        <v>0.31297967433674501</v>
      </c>
      <c r="N160" s="170">
        <v>0.65253249065493435</v>
      </c>
      <c r="O160" s="170">
        <v>-1.9485764867303601</v>
      </c>
    </row>
    <row r="161" spans="1:15" ht="12.75" customHeight="1" x14ac:dyDescent="0.2">
      <c r="A161" s="140"/>
      <c r="B161" s="140" t="s">
        <v>4</v>
      </c>
      <c r="C161" s="170">
        <v>0.97242133426783539</v>
      </c>
      <c r="D161" s="170">
        <v>1.6417867213283301</v>
      </c>
      <c r="E161" s="170">
        <v>-2.9248999824334447</v>
      </c>
      <c r="F161" s="170">
        <v>3.7903652308601892</v>
      </c>
      <c r="G161" s="170">
        <v>7.0100526278736766</v>
      </c>
      <c r="H161" s="170">
        <v>2.4477638680454419</v>
      </c>
      <c r="I161" s="170">
        <v>1.5435116660597288</v>
      </c>
      <c r="J161" s="170">
        <v>1.9523673999366764</v>
      </c>
      <c r="K161" s="170">
        <v>-4.1698461063550241</v>
      </c>
      <c r="L161" s="170">
        <v>-0.10251356221121455</v>
      </c>
      <c r="M161" s="170">
        <v>0.33099563380960717</v>
      </c>
      <c r="N161" s="170">
        <v>0.58709256635025042</v>
      </c>
      <c r="O161" s="170">
        <v>-0.78968901394881641</v>
      </c>
    </row>
    <row r="162" spans="1:15" ht="12.75" customHeight="1" x14ac:dyDescent="0.2">
      <c r="A162" s="140"/>
      <c r="B162" s="140" t="s">
        <v>1</v>
      </c>
      <c r="C162" s="170">
        <v>1.4716935174916301</v>
      </c>
      <c r="D162" s="170">
        <v>1.7642586520454842</v>
      </c>
      <c r="E162" s="170">
        <v>-3.0209002930196647</v>
      </c>
      <c r="F162" s="170">
        <v>3.0304843741244127</v>
      </c>
      <c r="G162" s="170">
        <v>4.5303067347529833</v>
      </c>
      <c r="H162" s="170">
        <v>6.3200202400039132</v>
      </c>
      <c r="I162" s="170">
        <v>1.2279230496306468</v>
      </c>
      <c r="J162" s="170">
        <v>3.8836035661907573</v>
      </c>
      <c r="K162" s="170">
        <v>-3.8991508405531903</v>
      </c>
      <c r="L162" s="170">
        <v>1.3376753095414529E-2</v>
      </c>
      <c r="M162" s="170">
        <v>0.30225362292891589</v>
      </c>
      <c r="N162" s="170">
        <v>0.76943163673766435</v>
      </c>
      <c r="O162" s="170">
        <v>2.1320091295278729</v>
      </c>
    </row>
    <row r="163" spans="1:15" ht="12.75" customHeight="1" x14ac:dyDescent="0.2">
      <c r="A163" s="140"/>
      <c r="B163" s="140" t="s">
        <v>2</v>
      </c>
      <c r="C163" s="170">
        <v>1.6309456423457789</v>
      </c>
      <c r="D163" s="170">
        <v>2.1818027832443363</v>
      </c>
      <c r="E163" s="170">
        <v>-2.3444209909306011</v>
      </c>
      <c r="F163" s="170">
        <v>1.4555573566164526</v>
      </c>
      <c r="G163" s="170">
        <v>1.8511074841614601</v>
      </c>
      <c r="H163" s="170">
        <v>8.1193965289389638</v>
      </c>
      <c r="I163" s="170">
        <v>0.96011456567461551</v>
      </c>
      <c r="J163" s="170">
        <v>4.4993228893306565</v>
      </c>
      <c r="K163" s="170">
        <v>-1.9590780139664759</v>
      </c>
      <c r="L163" s="170">
        <v>-0.1265731144238913</v>
      </c>
      <c r="M163" s="170">
        <v>0.33992400003144496</v>
      </c>
      <c r="N163" s="170">
        <v>1.1373748995800241</v>
      </c>
      <c r="O163" s="170">
        <v>1.1082000723016847</v>
      </c>
    </row>
    <row r="164" spans="1:15" ht="12.75" customHeight="1" x14ac:dyDescent="0.2">
      <c r="A164" s="140">
        <v>2017</v>
      </c>
      <c r="B164" s="140" t="s">
        <v>3</v>
      </c>
      <c r="C164" s="170">
        <v>1.6444815819433103</v>
      </c>
      <c r="D164" s="170">
        <v>1.548596142341367</v>
      </c>
      <c r="E164" s="170">
        <v>-0.67533199250679843</v>
      </c>
      <c r="F164" s="170">
        <v>-0.53609439685496341</v>
      </c>
      <c r="G164" s="170">
        <v>0.66600904973296338</v>
      </c>
      <c r="H164" s="170">
        <v>6.8447327687538149</v>
      </c>
      <c r="I164" s="170">
        <v>0.73111059140069301</v>
      </c>
      <c r="J164" s="170">
        <v>5.4728694662208994</v>
      </c>
      <c r="K164" s="170">
        <v>0.23169966950041498</v>
      </c>
      <c r="L164" s="170">
        <v>-0.33699410920648631</v>
      </c>
      <c r="M164" s="170">
        <v>0.44078945358816668</v>
      </c>
      <c r="N164" s="170">
        <v>1.5139660839108586</v>
      </c>
      <c r="O164" s="170">
        <v>2.0066179947696696</v>
      </c>
    </row>
    <row r="165" spans="1:15" ht="12.75" customHeight="1" x14ac:dyDescent="0.2">
      <c r="A165" s="140"/>
      <c r="B165" s="140" t="s">
        <v>4</v>
      </c>
      <c r="C165" s="170">
        <v>1.4060482648557553</v>
      </c>
      <c r="D165" s="170">
        <v>1.1858854659983109</v>
      </c>
      <c r="E165" s="170">
        <v>0.4091240202194939</v>
      </c>
      <c r="F165" s="170">
        <v>-1.7020194639711121</v>
      </c>
      <c r="G165" s="170">
        <v>0.59844241231681394</v>
      </c>
      <c r="H165" s="170">
        <v>4.1536912612755827</v>
      </c>
      <c r="I165" s="170">
        <v>0.84301954977630089</v>
      </c>
      <c r="J165" s="170">
        <v>4.1088471358487766</v>
      </c>
      <c r="K165" s="170">
        <v>1.9697331218920624</v>
      </c>
      <c r="L165" s="170">
        <v>-0.47624512635769634</v>
      </c>
      <c r="M165" s="170">
        <v>0.82319097836764854</v>
      </c>
      <c r="N165" s="170">
        <v>1.7331055445063726</v>
      </c>
      <c r="O165" s="170">
        <v>1.7290299938780578</v>
      </c>
    </row>
    <row r="166" spans="1:15" x14ac:dyDescent="0.2">
      <c r="A166" s="140"/>
      <c r="B166" s="140" t="s">
        <v>1</v>
      </c>
      <c r="C166" s="170">
        <v>1.0915354361416547</v>
      </c>
      <c r="D166" s="170">
        <v>1.3002280174727758</v>
      </c>
      <c r="E166" s="170">
        <v>1.4176882046699149</v>
      </c>
      <c r="F166" s="170">
        <v>-1.292920400358355</v>
      </c>
      <c r="G166" s="170">
        <v>1.52520594284141</v>
      </c>
      <c r="H166" s="170">
        <v>1.3317625675172309</v>
      </c>
      <c r="I166" s="170">
        <v>1.1269647980956989</v>
      </c>
      <c r="J166" s="170">
        <v>1.076096933572785</v>
      </c>
      <c r="K166" s="170">
        <v>2.2886286565905039</v>
      </c>
      <c r="L166" s="170">
        <v>-0.357390321972332</v>
      </c>
      <c r="M166" s="170">
        <v>1.0144601469328336</v>
      </c>
      <c r="N166" s="170">
        <v>1.7659841229294528</v>
      </c>
      <c r="O166" s="170">
        <v>0.96515860313579083</v>
      </c>
    </row>
    <row r="167" spans="1:15" x14ac:dyDescent="0.2">
      <c r="A167" s="140"/>
      <c r="B167" s="92" t="s">
        <v>2</v>
      </c>
      <c r="C167" s="170">
        <v>0.99526686124762875</v>
      </c>
      <c r="D167" s="170">
        <v>1.5988726305098737</v>
      </c>
      <c r="E167" s="170">
        <v>1.418442340996819</v>
      </c>
      <c r="F167" s="170">
        <v>0.20301912935983069</v>
      </c>
      <c r="G167" s="170">
        <v>3.098351492559857</v>
      </c>
      <c r="H167" s="170">
        <v>-0.88988336717528682</v>
      </c>
      <c r="I167" s="170">
        <v>1.3217503989432231</v>
      </c>
      <c r="J167" s="170">
        <v>-0.16593659202743538</v>
      </c>
      <c r="K167" s="170">
        <v>1.5229010162266547</v>
      </c>
      <c r="L167" s="170">
        <v>-0.17218504567158277</v>
      </c>
      <c r="M167" s="170">
        <v>1.227130592381215</v>
      </c>
      <c r="N167" s="170">
        <v>1.7290097279060745</v>
      </c>
      <c r="O167" s="170">
        <v>1.0679096805837389</v>
      </c>
    </row>
    <row r="168" spans="1:15" x14ac:dyDescent="0.2">
      <c r="A168" s="92">
        <v>2018</v>
      </c>
      <c r="B168" s="142" t="s">
        <v>3</v>
      </c>
      <c r="C168" s="170">
        <v>0.95437085225843532</v>
      </c>
      <c r="D168" s="170">
        <v>1.9816024302258484</v>
      </c>
      <c r="E168" s="170">
        <v>1.3676429653347668</v>
      </c>
      <c r="F168" s="170">
        <v>2.2864800726189856</v>
      </c>
      <c r="G168" s="170">
        <v>3.5240742976937014</v>
      </c>
      <c r="H168" s="170">
        <v>-1.4005817166899561</v>
      </c>
      <c r="I168" s="170">
        <v>1.3168553202983446</v>
      </c>
      <c r="J168" s="170">
        <v>-1.4388897069455027</v>
      </c>
      <c r="K168" s="170">
        <v>1.460754188472464</v>
      </c>
      <c r="L168" s="170">
        <v>4.076086380005961E-2</v>
      </c>
      <c r="M168" s="170">
        <v>1.0804162726096962</v>
      </c>
      <c r="N168" s="170">
        <v>1.6179011475102243</v>
      </c>
      <c r="O168" s="170">
        <v>0.51485553370281423</v>
      </c>
    </row>
    <row r="169" spans="1:15" x14ac:dyDescent="0.2">
      <c r="B169" s="201" t="s">
        <v>4</v>
      </c>
      <c r="C169" s="170">
        <v>1.0960008555681213</v>
      </c>
      <c r="D169" s="170">
        <v>2.3838612917305113</v>
      </c>
      <c r="E169" s="170">
        <v>2.271426136730355</v>
      </c>
      <c r="F169" s="170">
        <v>3.5332234107214475</v>
      </c>
      <c r="G169" s="170">
        <v>2.7088615766814428</v>
      </c>
      <c r="H169" s="170">
        <v>-0.2787141877743835</v>
      </c>
      <c r="I169" s="170">
        <v>1.1133548942745364</v>
      </c>
      <c r="J169" s="170">
        <v>-1.4451791871214965</v>
      </c>
      <c r="K169" s="170">
        <v>1.6234008187073243</v>
      </c>
      <c r="L169" s="170">
        <v>7.9462033543038046E-2</v>
      </c>
      <c r="M169" s="170">
        <v>0.60421385636126956</v>
      </c>
      <c r="N169" s="170">
        <v>1.4270620549318664</v>
      </c>
      <c r="O169" s="170">
        <v>0.63365912370582578</v>
      </c>
    </row>
    <row r="170" spans="1:15" x14ac:dyDescent="0.2">
      <c r="B170" s="201" t="s">
        <v>1</v>
      </c>
      <c r="C170" s="170">
        <v>1.2344580556884353</v>
      </c>
      <c r="D170" s="170">
        <v>2.1089144052051267</v>
      </c>
      <c r="E170" s="170">
        <v>2.4214979675669781</v>
      </c>
      <c r="F170" s="170">
        <v>4.2988417878973877</v>
      </c>
      <c r="G170" s="170">
        <v>2.4773839087784353</v>
      </c>
      <c r="H170" s="170">
        <v>0.76113261768330176</v>
      </c>
      <c r="I170" s="170">
        <v>0.87010407899040842</v>
      </c>
      <c r="J170" s="170">
        <v>-0.52264332793609469</v>
      </c>
      <c r="K170" s="170">
        <v>2.9420435146931112</v>
      </c>
      <c r="L170" s="170">
        <v>-4.094373055430367E-2</v>
      </c>
      <c r="M170" s="170">
        <v>0.39785784326659268</v>
      </c>
      <c r="N170" s="170">
        <v>1.1218598161777038</v>
      </c>
      <c r="O170" s="170">
        <v>0.77510709978668046</v>
      </c>
    </row>
    <row r="171" spans="1:15" x14ac:dyDescent="0.2">
      <c r="A171" s="145" t="s">
        <v>232</v>
      </c>
      <c r="B171" s="145"/>
      <c r="C171" s="145"/>
      <c r="D171" s="145"/>
      <c r="E171" s="145"/>
      <c r="F171" s="145"/>
      <c r="G171" s="145"/>
      <c r="H171" s="145"/>
      <c r="I171" s="145"/>
      <c r="J171" s="145"/>
      <c r="K171" s="145"/>
      <c r="L171" s="145"/>
      <c r="M171" s="145"/>
      <c r="N171" s="145"/>
      <c r="O171" s="145"/>
    </row>
    <row r="172" spans="1:15" ht="12.75" customHeight="1" x14ac:dyDescent="0.2">
      <c r="A172" s="206" t="s">
        <v>214</v>
      </c>
      <c r="B172" s="206"/>
      <c r="C172" s="206"/>
      <c r="D172" s="206"/>
      <c r="E172" s="206"/>
      <c r="F172" s="206"/>
      <c r="G172" s="206"/>
      <c r="H172" s="207"/>
      <c r="I172" s="122"/>
      <c r="J172" s="122"/>
      <c r="K172" s="122"/>
      <c r="L172" s="122"/>
      <c r="M172" s="122"/>
      <c r="N172" s="122"/>
      <c r="O172" s="122"/>
    </row>
    <row r="173" spans="1:15" ht="12.75" customHeight="1" x14ac:dyDescent="0.2">
      <c r="A173" s="338" t="s">
        <v>17</v>
      </c>
      <c r="B173" s="338"/>
      <c r="C173" s="338"/>
      <c r="D173" s="338"/>
      <c r="E173" s="338"/>
      <c r="F173" s="338"/>
      <c r="G173" s="338"/>
      <c r="H173" s="341"/>
      <c r="I173" s="122"/>
      <c r="J173" s="122"/>
      <c r="K173" s="122"/>
      <c r="L173" s="122"/>
      <c r="M173" s="122"/>
      <c r="N173" s="122"/>
      <c r="O173" s="122"/>
    </row>
    <row r="174" spans="1:15" ht="12.75" customHeight="1" x14ac:dyDescent="0.2">
      <c r="A174" s="338" t="s">
        <v>215</v>
      </c>
      <c r="B174" s="338"/>
      <c r="C174" s="338"/>
      <c r="D174" s="338"/>
      <c r="E174" s="338"/>
      <c r="F174" s="338"/>
      <c r="G174" s="338"/>
      <c r="H174" s="341"/>
    </row>
    <row r="175" spans="1:15" ht="12.75" customHeight="1" x14ac:dyDescent="0.2">
      <c r="A175" s="206" t="s">
        <v>231</v>
      </c>
    </row>
  </sheetData>
  <mergeCells count="4">
    <mergeCell ref="A174:H174"/>
    <mergeCell ref="A173:H173"/>
    <mergeCell ref="A1:O1"/>
    <mergeCell ref="A3:D3"/>
  </mergeCells>
  <pageMargins left="0.55118110236220474" right="0.55118110236220474" top="0.78740157480314965" bottom="0.78740157480314965" header="0.51181102362204722" footer="0.51181102362204722"/>
  <pageSetup paperSize="9" scale="4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15"/>
  <sheetViews>
    <sheetView view="pageBreakPreview" zoomScale="130" zoomScaleNormal="40" zoomScaleSheetLayoutView="130" workbookViewId="0">
      <pane ySplit="11" topLeftCell="A94" activePane="bottomLeft" state="frozen"/>
      <selection activeCell="E32" sqref="E32"/>
      <selection pane="bottomLeft" activeCell="A6" sqref="A6"/>
    </sheetView>
  </sheetViews>
  <sheetFormatPr defaultRowHeight="7.35" customHeight="1" x14ac:dyDescent="0.2"/>
  <cols>
    <col min="1" max="1" customWidth="true" style="130" width="6.7109375" collapsed="false"/>
    <col min="2" max="2" customWidth="true" style="94" width="6.0" collapsed="false"/>
    <col min="3" max="3" customWidth="true" style="122" width="16.0" collapsed="false"/>
    <col min="4" max="4" bestFit="true" customWidth="true" style="122" width="12.140625" collapsed="false"/>
    <col min="5" max="5" customWidth="true" style="122" width="11.85546875" collapsed="false"/>
    <col min="6" max="6" customWidth="true" style="121" width="12.7109375" collapsed="false"/>
    <col min="7" max="7" customWidth="true" style="121" width="14.28515625" collapsed="false"/>
    <col min="8" max="8" customWidth="true" style="118" width="18.140625" collapsed="false"/>
    <col min="9" max="9" customWidth="true" style="121" width="17.7109375" collapsed="false"/>
    <col min="10" max="11" customWidth="true" style="118" width="15.7109375" collapsed="false"/>
    <col min="12" max="12" bestFit="true" customWidth="true" style="118" width="18.140625" collapsed="false"/>
    <col min="13" max="13" customWidth="true" style="122" width="14.0" collapsed="false"/>
    <col min="14" max="14" customWidth="true" style="122" width="14.7109375" collapsed="false"/>
    <col min="15" max="16384" style="99" width="9.140625" collapsed="false"/>
  </cols>
  <sheetData>
    <row r="1" spans="1:231" s="239" customFormat="1" ht="58.5" customHeight="1" x14ac:dyDescent="0.2">
      <c r="A1" s="345" t="s">
        <v>268</v>
      </c>
      <c r="B1" s="346"/>
      <c r="C1" s="346"/>
      <c r="D1" s="346"/>
      <c r="E1" s="346"/>
      <c r="F1" s="346"/>
      <c r="G1" s="346"/>
      <c r="H1" s="346"/>
      <c r="I1" s="346"/>
      <c r="J1" s="346"/>
      <c r="K1" s="346"/>
      <c r="L1" s="346"/>
      <c r="M1" s="347"/>
      <c r="N1" s="347"/>
    </row>
    <row r="2" spans="1:231" s="239" customFormat="1" ht="12.75" x14ac:dyDescent="0.2">
      <c r="A2" s="146"/>
      <c r="B2" s="223"/>
      <c r="C2" s="224"/>
      <c r="D2" s="224"/>
      <c r="E2" s="224"/>
      <c r="F2" s="257"/>
      <c r="G2" s="257"/>
      <c r="H2" s="240"/>
      <c r="I2" s="257"/>
      <c r="J2" s="240"/>
      <c r="K2" s="240"/>
      <c r="L2" s="240"/>
      <c r="M2" s="224"/>
      <c r="N2" s="224"/>
    </row>
    <row r="3" spans="1:231" s="259" customFormat="1" ht="18" x14ac:dyDescent="0.25">
      <c r="A3" s="301" t="s">
        <v>282</v>
      </c>
      <c r="B3" s="301"/>
      <c r="C3" s="301"/>
      <c r="D3" s="108"/>
      <c r="E3" s="108"/>
      <c r="F3" s="120"/>
      <c r="G3" s="120"/>
      <c r="H3" s="258"/>
      <c r="J3" s="260"/>
      <c r="K3" s="260"/>
      <c r="L3" s="258"/>
      <c r="M3" s="108"/>
      <c r="N3" s="108"/>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row>
    <row r="4" spans="1:231" s="259" customFormat="1" ht="18.75" thickBot="1" x14ac:dyDescent="0.3">
      <c r="A4" s="261"/>
      <c r="B4" s="262"/>
      <c r="C4" s="263"/>
      <c r="D4" s="263"/>
      <c r="E4" s="263"/>
      <c r="F4" s="264"/>
      <c r="G4" s="264"/>
      <c r="H4" s="265"/>
      <c r="I4" s="265"/>
      <c r="J4" s="265"/>
      <c r="K4" s="265"/>
      <c r="L4" s="265"/>
      <c r="M4" s="263"/>
      <c r="N4" s="302" t="s">
        <v>217</v>
      </c>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row>
    <row r="5" spans="1:231" s="259" customFormat="1" ht="16.5" customHeight="1" x14ac:dyDescent="0.2">
      <c r="A5" s="266"/>
      <c r="B5" s="267"/>
      <c r="C5" s="108"/>
      <c r="D5" s="108"/>
      <c r="E5" s="108"/>
      <c r="F5" s="348" t="s">
        <v>16</v>
      </c>
      <c r="G5" s="349"/>
      <c r="H5" s="349"/>
      <c r="I5" s="349"/>
      <c r="J5" s="349"/>
      <c r="K5" s="349"/>
      <c r="L5" s="349"/>
      <c r="M5" s="108"/>
      <c r="N5" s="108"/>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row>
    <row r="6" spans="1:231" s="259" customFormat="1" ht="52.5" customHeight="1" x14ac:dyDescent="0.2">
      <c r="A6" s="266"/>
      <c r="B6" s="267"/>
      <c r="C6" s="271" t="s">
        <v>27</v>
      </c>
      <c r="D6" s="271" t="s">
        <v>20</v>
      </c>
      <c r="E6" s="271" t="s">
        <v>22</v>
      </c>
      <c r="F6" s="272" t="s">
        <v>38</v>
      </c>
      <c r="G6" s="272" t="s">
        <v>39</v>
      </c>
      <c r="H6" s="272" t="s">
        <v>44</v>
      </c>
      <c r="I6" s="272" t="s">
        <v>72</v>
      </c>
      <c r="J6" s="272" t="s">
        <v>74</v>
      </c>
      <c r="K6" s="272" t="s">
        <v>28</v>
      </c>
      <c r="L6" s="272" t="s">
        <v>75</v>
      </c>
      <c r="M6" s="271" t="s">
        <v>36</v>
      </c>
      <c r="N6" s="271" t="s">
        <v>37</v>
      </c>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c r="HJ6" s="239"/>
      <c r="HK6" s="239"/>
      <c r="HL6" s="239"/>
      <c r="HM6" s="239"/>
      <c r="HN6" s="239"/>
      <c r="HO6" s="239"/>
      <c r="HP6" s="239"/>
      <c r="HQ6" s="239"/>
      <c r="HR6" s="239"/>
      <c r="HS6" s="239"/>
      <c r="HT6" s="239"/>
      <c r="HU6" s="239"/>
      <c r="HV6" s="239"/>
      <c r="HW6" s="239"/>
    </row>
    <row r="7" spans="1:231" s="269" customFormat="1" ht="12.75" x14ac:dyDescent="0.2">
      <c r="A7" s="119"/>
      <c r="B7" s="268"/>
      <c r="C7" s="273"/>
      <c r="D7" s="273"/>
      <c r="E7" s="273"/>
      <c r="F7" s="274"/>
      <c r="G7" s="274"/>
      <c r="H7" s="272"/>
      <c r="I7" s="252"/>
      <c r="J7" s="275"/>
      <c r="K7" s="275"/>
      <c r="L7" s="276"/>
      <c r="M7" s="273"/>
      <c r="N7" s="273"/>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row>
    <row r="8" spans="1:231" s="269" customFormat="1" ht="13.5" thickBot="1" x14ac:dyDescent="0.25">
      <c r="A8" s="119" t="s">
        <v>45</v>
      </c>
      <c r="B8" s="268"/>
      <c r="C8" s="273" t="s">
        <v>47</v>
      </c>
      <c r="D8" s="273" t="s">
        <v>40</v>
      </c>
      <c r="E8" s="273" t="s">
        <v>12</v>
      </c>
      <c r="F8" s="273" t="s">
        <v>41</v>
      </c>
      <c r="G8" s="273" t="s">
        <v>42</v>
      </c>
      <c r="H8" s="277" t="s">
        <v>69</v>
      </c>
      <c r="I8" s="278" t="s">
        <v>73</v>
      </c>
      <c r="J8" s="277" t="s">
        <v>68</v>
      </c>
      <c r="K8" s="277" t="s">
        <v>43</v>
      </c>
      <c r="L8" s="279" t="s">
        <v>76</v>
      </c>
      <c r="M8" s="273" t="s">
        <v>14</v>
      </c>
      <c r="N8" s="273" t="s">
        <v>13</v>
      </c>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row>
    <row r="9" spans="1:231" s="269" customFormat="1" ht="12.75" x14ac:dyDescent="0.2">
      <c r="A9" s="91"/>
      <c r="B9" s="270"/>
      <c r="C9" s="280"/>
      <c r="D9" s="280"/>
      <c r="E9" s="280"/>
      <c r="F9" s="280"/>
      <c r="G9" s="280"/>
      <c r="H9" s="166"/>
      <c r="I9" s="281"/>
      <c r="J9" s="282"/>
      <c r="K9" s="282"/>
      <c r="L9" s="166"/>
      <c r="M9" s="280"/>
      <c r="N9" s="280"/>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c r="HJ9" s="239"/>
      <c r="HK9" s="239"/>
      <c r="HL9" s="239"/>
      <c r="HM9" s="239"/>
      <c r="HN9" s="239"/>
      <c r="HO9" s="239"/>
      <c r="HP9" s="239"/>
      <c r="HQ9" s="239"/>
      <c r="HR9" s="239"/>
      <c r="HS9" s="239"/>
      <c r="HT9" s="239"/>
      <c r="HU9" s="239"/>
      <c r="HV9" s="239"/>
      <c r="HW9" s="239"/>
    </row>
    <row r="10" spans="1:231" s="239" customFormat="1" ht="14.25" x14ac:dyDescent="0.2">
      <c r="A10" s="134" t="s">
        <v>234</v>
      </c>
      <c r="B10" s="119"/>
      <c r="C10" s="255">
        <v>172.11719168776744</v>
      </c>
      <c r="D10" s="255">
        <v>18.914145065189203</v>
      </c>
      <c r="E10" s="255">
        <v>105.61100456233375</v>
      </c>
      <c r="F10" s="255">
        <v>29.019067313584252</v>
      </c>
      <c r="G10" s="255">
        <v>4.5541151873448733</v>
      </c>
      <c r="H10" s="255">
        <v>14.183692082357789</v>
      </c>
      <c r="I10" s="255">
        <v>17.465108414070276</v>
      </c>
      <c r="J10" s="255">
        <v>7.9658681484998883</v>
      </c>
      <c r="K10" s="255">
        <v>5.4818053188689833</v>
      </c>
      <c r="L10" s="255">
        <v>26.94134809760768</v>
      </c>
      <c r="M10" s="255">
        <v>34.608208680752135</v>
      </c>
      <c r="N10" s="255">
        <v>12.98383337949239</v>
      </c>
    </row>
    <row r="11" spans="1:231" ht="12.75" customHeight="1" x14ac:dyDescent="0.2">
      <c r="C11" s="182"/>
      <c r="D11" s="182"/>
      <c r="E11" s="182"/>
      <c r="F11" s="185"/>
      <c r="G11" s="185"/>
      <c r="H11" s="170"/>
      <c r="I11" s="185"/>
      <c r="J11" s="170"/>
      <c r="K11" s="170"/>
      <c r="L11" s="170"/>
      <c r="M11" s="182"/>
      <c r="N11" s="182"/>
    </row>
    <row r="12" spans="1:231" ht="12.75" customHeight="1" x14ac:dyDescent="0.2">
      <c r="C12" s="182"/>
      <c r="D12" s="182"/>
      <c r="E12" s="182"/>
      <c r="F12" s="185"/>
      <c r="G12" s="185"/>
      <c r="H12" s="170"/>
      <c r="I12" s="185"/>
      <c r="J12" s="170"/>
      <c r="K12" s="170"/>
      <c r="L12" s="170"/>
      <c r="M12" s="182"/>
      <c r="N12" s="182"/>
    </row>
    <row r="13" spans="1:231" s="82" customFormat="1" ht="12.75" x14ac:dyDescent="0.2">
      <c r="A13" s="130">
        <v>1998</v>
      </c>
      <c r="C13" s="182">
        <v>93.900242284992487</v>
      </c>
      <c r="D13" s="182">
        <v>75.269621842953171</v>
      </c>
      <c r="E13" s="182">
        <v>97.30928640913794</v>
      </c>
      <c r="F13" s="182">
        <v>74.251415478623329</v>
      </c>
      <c r="G13" s="182">
        <v>141.00476468151754</v>
      </c>
      <c r="H13" s="182">
        <v>64.64244009235</v>
      </c>
      <c r="I13" s="182">
        <v>126.81408219176154</v>
      </c>
      <c r="J13" s="182">
        <v>155.1106961731227</v>
      </c>
      <c r="K13" s="182">
        <v>102.33317424841852</v>
      </c>
      <c r="L13" s="182">
        <v>98.961608923813117</v>
      </c>
      <c r="M13" s="182">
        <v>107.60593690529817</v>
      </c>
      <c r="N13" s="182">
        <v>77.355162661662888</v>
      </c>
    </row>
    <row r="14" spans="1:231" s="82" customFormat="1" ht="12.75" x14ac:dyDescent="0.2">
      <c r="A14" s="130">
        <v>1999</v>
      </c>
      <c r="C14" s="182">
        <v>91.635821982247194</v>
      </c>
      <c r="D14" s="182">
        <v>68.394210596709826</v>
      </c>
      <c r="E14" s="182">
        <v>93.759055962913067</v>
      </c>
      <c r="F14" s="182">
        <v>68.228087912408242</v>
      </c>
      <c r="G14" s="182">
        <v>111.97919269309006</v>
      </c>
      <c r="H14" s="182">
        <v>71.466598816357475</v>
      </c>
      <c r="I14" s="182">
        <v>116.08330277274095</v>
      </c>
      <c r="J14" s="182">
        <v>155.32569109383243</v>
      </c>
      <c r="K14" s="182">
        <v>105.70949724390351</v>
      </c>
      <c r="L14" s="182">
        <v>95.553680544434059</v>
      </c>
      <c r="M14" s="182">
        <v>108.75792277764069</v>
      </c>
      <c r="N14" s="182">
        <v>91.46676136708308</v>
      </c>
    </row>
    <row r="15" spans="1:231" s="82" customFormat="1" ht="12.75" x14ac:dyDescent="0.2">
      <c r="A15" s="130">
        <v>2000</v>
      </c>
      <c r="C15" s="182">
        <v>94.440284044244592</v>
      </c>
      <c r="D15" s="182">
        <v>72.641654569322441</v>
      </c>
      <c r="E15" s="182">
        <v>97.407131286443956</v>
      </c>
      <c r="F15" s="182">
        <v>71.242217649107431</v>
      </c>
      <c r="G15" s="182">
        <v>107.71899035065888</v>
      </c>
      <c r="H15" s="182">
        <v>74.263414596197634</v>
      </c>
      <c r="I15" s="182">
        <v>119.28132392615802</v>
      </c>
      <c r="J15" s="182">
        <v>173.43450256716037</v>
      </c>
      <c r="K15" s="182">
        <v>117.82128472600694</v>
      </c>
      <c r="L15" s="182">
        <v>93.412019379515513</v>
      </c>
      <c r="M15" s="182">
        <v>106.34387312149633</v>
      </c>
      <c r="N15" s="182">
        <v>90.621175068166806</v>
      </c>
    </row>
    <row r="16" spans="1:231" s="82" customFormat="1" ht="12.75" x14ac:dyDescent="0.2">
      <c r="A16" s="130">
        <v>2001</v>
      </c>
      <c r="C16" s="182">
        <v>92.944035871603404</v>
      </c>
      <c r="D16" s="182">
        <v>74.956433816289163</v>
      </c>
      <c r="E16" s="182">
        <v>93.966845984593121</v>
      </c>
      <c r="F16" s="182">
        <v>73.87988506333852</v>
      </c>
      <c r="G16" s="182">
        <v>102.17169177230919</v>
      </c>
      <c r="H16" s="182">
        <v>78.984880392531764</v>
      </c>
      <c r="I16" s="182">
        <v>116.11112620902696</v>
      </c>
      <c r="J16" s="182">
        <v>144.49875333855678</v>
      </c>
      <c r="K16" s="182">
        <v>106.41394216933756</v>
      </c>
      <c r="L16" s="182">
        <v>91.491018118927471</v>
      </c>
      <c r="M16" s="182">
        <v>105.95925960505119</v>
      </c>
      <c r="N16" s="182">
        <v>99.992566314360275</v>
      </c>
    </row>
    <row r="17" spans="1:14" s="82" customFormat="1" ht="12.75" x14ac:dyDescent="0.2">
      <c r="A17" s="130">
        <v>2002</v>
      </c>
      <c r="C17" s="182">
        <v>89.457710016587001</v>
      </c>
      <c r="D17" s="182">
        <v>67.033437074068203</v>
      </c>
      <c r="E17" s="182">
        <v>89.662960058686224</v>
      </c>
      <c r="F17" s="182">
        <v>76.180598353093529</v>
      </c>
      <c r="G17" s="182">
        <v>85.316964044804024</v>
      </c>
      <c r="H17" s="182">
        <v>74.4316189350927</v>
      </c>
      <c r="I17" s="182">
        <v>116.29758106899745</v>
      </c>
      <c r="J17" s="182">
        <v>127.96224117856033</v>
      </c>
      <c r="K17" s="182">
        <v>97.665209328522138</v>
      </c>
      <c r="L17" s="182">
        <v>85.75784113360065</v>
      </c>
      <c r="M17" s="182">
        <v>108.79126989781717</v>
      </c>
      <c r="N17" s="182">
        <v>108.30439153109008</v>
      </c>
    </row>
    <row r="18" spans="1:14" s="82" customFormat="1" ht="12.75" x14ac:dyDescent="0.2">
      <c r="A18" s="130">
        <v>2003</v>
      </c>
      <c r="C18" s="182">
        <v>87.087931298300077</v>
      </c>
      <c r="D18" s="182">
        <v>62.693909424955692</v>
      </c>
      <c r="E18" s="182">
        <v>87.099967562421483</v>
      </c>
      <c r="F18" s="182">
        <v>83.406262109482299</v>
      </c>
      <c r="G18" s="182">
        <v>84.524734593657513</v>
      </c>
      <c r="H18" s="182">
        <v>77.306518256471321</v>
      </c>
      <c r="I18" s="182">
        <v>104.34617114817672</v>
      </c>
      <c r="J18" s="182">
        <v>108.63580726328034</v>
      </c>
      <c r="K18" s="182">
        <v>99.231370209275951</v>
      </c>
      <c r="L18" s="182">
        <v>80.034771605802945</v>
      </c>
      <c r="M18" s="182">
        <v>107.97456739251106</v>
      </c>
      <c r="N18" s="182">
        <v>111.64159767465047</v>
      </c>
    </row>
    <row r="19" spans="1:14" s="82" customFormat="1" ht="12.75" x14ac:dyDescent="0.2">
      <c r="A19" s="130">
        <v>2004</v>
      </c>
      <c r="C19" s="182">
        <v>89.411082274002339</v>
      </c>
      <c r="D19" s="182">
        <v>64.125845039863265</v>
      </c>
      <c r="E19" s="182">
        <v>89.656781438200312</v>
      </c>
      <c r="F19" s="182">
        <v>81.298911276432079</v>
      </c>
      <c r="G19" s="182">
        <v>75.185873053107329</v>
      </c>
      <c r="H19" s="182">
        <v>74.855353386347801</v>
      </c>
      <c r="I19" s="182">
        <v>101.24843653841906</v>
      </c>
      <c r="J19" s="182">
        <v>126.02260334452224</v>
      </c>
      <c r="K19" s="182">
        <v>113.87652539103667</v>
      </c>
      <c r="L19" s="182">
        <v>88.693047527576994</v>
      </c>
      <c r="M19" s="182">
        <v>109.86660750855924</v>
      </c>
      <c r="N19" s="182">
        <v>114.09938451579914</v>
      </c>
    </row>
    <row r="20" spans="1:14" s="82" customFormat="1" ht="12.75" x14ac:dyDescent="0.2">
      <c r="A20" s="130">
        <v>2005</v>
      </c>
      <c r="C20" s="182">
        <v>93.107847975289218</v>
      </c>
      <c r="D20" s="182">
        <v>66.784652649639554</v>
      </c>
      <c r="E20" s="182">
        <v>94.212325728404949</v>
      </c>
      <c r="F20" s="182">
        <v>90.196749546951736</v>
      </c>
      <c r="G20" s="182">
        <v>73.385566819572162</v>
      </c>
      <c r="H20" s="182">
        <v>83.36694376614787</v>
      </c>
      <c r="I20" s="182">
        <v>108.20219087330359</v>
      </c>
      <c r="J20" s="182">
        <v>131.17546709726554</v>
      </c>
      <c r="K20" s="182">
        <v>102.51592804078371</v>
      </c>
      <c r="L20" s="182">
        <v>88.21724346690587</v>
      </c>
      <c r="M20" s="182">
        <v>108.71990341077938</v>
      </c>
      <c r="N20" s="182">
        <v>117.18613754186151</v>
      </c>
    </row>
    <row r="21" spans="1:14" s="82" customFormat="1" ht="12.75" x14ac:dyDescent="0.2">
      <c r="A21" s="130">
        <v>2006</v>
      </c>
      <c r="C21" s="182">
        <v>96.753061054578779</v>
      </c>
      <c r="D21" s="182">
        <v>78.720259794168228</v>
      </c>
      <c r="E21" s="182">
        <v>96.357020847624085</v>
      </c>
      <c r="F21" s="182">
        <v>90.424437677961777</v>
      </c>
      <c r="G21" s="182">
        <v>87.328800276767339</v>
      </c>
      <c r="H21" s="182">
        <v>88.58085629596971</v>
      </c>
      <c r="I21" s="182">
        <v>116.17131763238271</v>
      </c>
      <c r="J21" s="182">
        <v>124.30599694097594</v>
      </c>
      <c r="K21" s="182">
        <v>111.45064578173827</v>
      </c>
      <c r="L21" s="182">
        <v>86.29262716454069</v>
      </c>
      <c r="M21" s="182">
        <v>110.41450931666401</v>
      </c>
      <c r="N21" s="182">
        <v>117.46012204422689</v>
      </c>
    </row>
    <row r="22" spans="1:14" s="82" customFormat="1" ht="12.75" x14ac:dyDescent="0.2">
      <c r="A22" s="130">
        <v>2007</v>
      </c>
      <c r="C22" s="182">
        <v>93.985723252222243</v>
      </c>
      <c r="D22" s="182">
        <v>80.544668421909094</v>
      </c>
      <c r="E22" s="182">
        <v>93.006812111931282</v>
      </c>
      <c r="F22" s="182">
        <v>86.85370209069373</v>
      </c>
      <c r="G22" s="182">
        <v>81.774005238818688</v>
      </c>
      <c r="H22" s="182">
        <v>82.387593865306044</v>
      </c>
      <c r="I22" s="182">
        <v>119.15585577316475</v>
      </c>
      <c r="J22" s="182">
        <v>111.96834807409837</v>
      </c>
      <c r="K22" s="182">
        <v>81.17835371070035</v>
      </c>
      <c r="L22" s="182">
        <v>90.754540099779277</v>
      </c>
      <c r="M22" s="182">
        <v>105.65697870206499</v>
      </c>
      <c r="N22" s="182">
        <v>113.99567811898542</v>
      </c>
    </row>
    <row r="23" spans="1:14" s="82" customFormat="1" ht="12.75" x14ac:dyDescent="0.2">
      <c r="A23" s="130">
        <v>2008</v>
      </c>
      <c r="C23" s="182">
        <v>94.260232723527807</v>
      </c>
      <c r="D23" s="182">
        <v>79.637861396761735</v>
      </c>
      <c r="E23" s="182">
        <v>94.289708030415653</v>
      </c>
      <c r="F23" s="182">
        <v>86.327360822530196</v>
      </c>
      <c r="G23" s="182">
        <v>80.246190643012412</v>
      </c>
      <c r="H23" s="182">
        <v>77.935190855142423</v>
      </c>
      <c r="I23" s="182">
        <v>121.27486380921678</v>
      </c>
      <c r="J23" s="182">
        <v>118.62820020792829</v>
      </c>
      <c r="K23" s="182">
        <v>88.939518097661477</v>
      </c>
      <c r="L23" s="182">
        <v>94.90326559764307</v>
      </c>
      <c r="M23" s="182">
        <v>110.75036806596971</v>
      </c>
      <c r="N23" s="182">
        <v>101.46015037424009</v>
      </c>
    </row>
    <row r="24" spans="1:14" s="82" customFormat="1" ht="12.75" x14ac:dyDescent="0.2">
      <c r="A24" s="130">
        <v>2009</v>
      </c>
      <c r="C24" s="182">
        <v>88.856896673156626</v>
      </c>
      <c r="D24" s="182">
        <v>82.860958648546514</v>
      </c>
      <c r="E24" s="182">
        <v>85.265950219484239</v>
      </c>
      <c r="F24" s="182">
        <v>85.383156650865374</v>
      </c>
      <c r="G24" s="182">
        <v>64.215080880485104</v>
      </c>
      <c r="H24" s="182">
        <v>75.585081443450449</v>
      </c>
      <c r="I24" s="182">
        <v>96.707236557569672</v>
      </c>
      <c r="J24" s="182">
        <v>97.170701381969977</v>
      </c>
      <c r="K24" s="182">
        <v>99.83108550020016</v>
      </c>
      <c r="L24" s="182">
        <v>82.723769561544941</v>
      </c>
      <c r="M24" s="182">
        <v>105.74806025919737</v>
      </c>
      <c r="N24" s="182">
        <v>104.53841117934593</v>
      </c>
    </row>
    <row r="25" spans="1:14" s="82" customFormat="1" ht="12.75" x14ac:dyDescent="0.2">
      <c r="A25" s="130">
        <v>2010</v>
      </c>
      <c r="C25" s="182">
        <v>91.686631670158377</v>
      </c>
      <c r="D25" s="182">
        <v>81.897773780113852</v>
      </c>
      <c r="E25" s="182">
        <v>89.8226833999245</v>
      </c>
      <c r="F25" s="182">
        <v>89.359401510495218</v>
      </c>
      <c r="G25" s="182">
        <v>89.564115802081574</v>
      </c>
      <c r="H25" s="182">
        <v>89.697483929955951</v>
      </c>
      <c r="I25" s="182">
        <v>92.102015806813512</v>
      </c>
      <c r="J25" s="182">
        <v>88.070083815818634</v>
      </c>
      <c r="K25" s="182">
        <v>94.969396323819012</v>
      </c>
      <c r="L25" s="182">
        <v>89.205775875673169</v>
      </c>
      <c r="M25" s="182">
        <v>107.66206973648231</v>
      </c>
      <c r="N25" s="182">
        <v>101.61930332574563</v>
      </c>
    </row>
    <row r="26" spans="1:14" s="82" customFormat="1" ht="12.75" x14ac:dyDescent="0.2">
      <c r="A26" s="130">
        <v>2011</v>
      </c>
      <c r="C26" s="182">
        <v>93.53833622315436</v>
      </c>
      <c r="D26" s="182">
        <v>87.964108008077361</v>
      </c>
      <c r="E26" s="182">
        <v>91.468861484405053</v>
      </c>
      <c r="F26" s="182">
        <v>89.95317973103684</v>
      </c>
      <c r="G26" s="182">
        <v>90.57023083539076</v>
      </c>
      <c r="H26" s="182">
        <v>91.751748612293596</v>
      </c>
      <c r="I26" s="182">
        <v>97.917174254734419</v>
      </c>
      <c r="J26" s="182">
        <v>93.088104531679946</v>
      </c>
      <c r="K26" s="182">
        <v>108.00580666991307</v>
      </c>
      <c r="L26" s="182">
        <v>85.674111542319167</v>
      </c>
      <c r="M26" s="182">
        <v>104.28585877642089</v>
      </c>
      <c r="N26" s="182">
        <v>102.18090956981408</v>
      </c>
    </row>
    <row r="27" spans="1:14" s="82" customFormat="1" ht="12.75" x14ac:dyDescent="0.2">
      <c r="A27" s="130">
        <v>2012</v>
      </c>
      <c r="C27" s="182">
        <v>94.960986503247</v>
      </c>
      <c r="D27" s="182">
        <v>95.16470024935964</v>
      </c>
      <c r="E27" s="182">
        <v>92.802874857854093</v>
      </c>
      <c r="F27" s="182">
        <v>91.552054009987785</v>
      </c>
      <c r="G27" s="182">
        <v>78.585645096897082</v>
      </c>
      <c r="H27" s="182">
        <v>97.434167757588767</v>
      </c>
      <c r="I27" s="182">
        <v>102.2172000196723</v>
      </c>
      <c r="J27" s="182">
        <v>102.10341269992581</v>
      </c>
      <c r="K27" s="182">
        <v>88.191459061448796</v>
      </c>
      <c r="L27" s="182">
        <v>86.425805267792995</v>
      </c>
      <c r="M27" s="182">
        <v>102.61948976685261</v>
      </c>
      <c r="N27" s="182">
        <v>96.620869626902703</v>
      </c>
    </row>
    <row r="28" spans="1:14" s="82" customFormat="1" ht="12.75" x14ac:dyDescent="0.2">
      <c r="A28" s="130">
        <v>2013</v>
      </c>
      <c r="C28" s="182">
        <v>96.921068245404498</v>
      </c>
      <c r="D28" s="182">
        <v>96.178967044768953</v>
      </c>
      <c r="E28" s="182">
        <v>94.804362139688351</v>
      </c>
      <c r="F28" s="182">
        <v>94.054106739784856</v>
      </c>
      <c r="G28" s="182">
        <v>90.551045504266426</v>
      </c>
      <c r="H28" s="182">
        <v>86.617974593256562</v>
      </c>
      <c r="I28" s="182">
        <v>105.75252487115347</v>
      </c>
      <c r="J28" s="182">
        <v>99.743613751963807</v>
      </c>
      <c r="K28" s="182">
        <v>96.393709902507169</v>
      </c>
      <c r="L28" s="182">
        <v>91.615768454820099</v>
      </c>
      <c r="M28" s="182">
        <v>107.01208534849003</v>
      </c>
      <c r="N28" s="182">
        <v>95.979576021204466</v>
      </c>
    </row>
    <row r="29" spans="1:14" ht="12.75" customHeight="1" x14ac:dyDescent="0.2">
      <c r="A29" s="130">
        <v>2014</v>
      </c>
      <c r="C29" s="182">
        <v>100.78674693369008</v>
      </c>
      <c r="D29" s="182">
        <v>108.1894332236605</v>
      </c>
      <c r="E29" s="182">
        <v>100.67018300971725</v>
      </c>
      <c r="F29" s="182">
        <v>95.868182580496949</v>
      </c>
      <c r="G29" s="182">
        <v>95.949029836506668</v>
      </c>
      <c r="H29" s="182">
        <v>89.297096600102535</v>
      </c>
      <c r="I29" s="182">
        <v>112.94946787746598</v>
      </c>
      <c r="J29" s="182">
        <v>115.49191248127657</v>
      </c>
      <c r="K29" s="182">
        <v>98.507173414186056</v>
      </c>
      <c r="L29" s="182">
        <v>100.78384920192545</v>
      </c>
      <c r="M29" s="182">
        <v>99.718181673669733</v>
      </c>
      <c r="N29" s="182">
        <v>94.935184878667641</v>
      </c>
    </row>
    <row r="30" spans="1:14" ht="12.75" customHeight="1" x14ac:dyDescent="0.2">
      <c r="A30" s="130">
        <v>2015</v>
      </c>
      <c r="C30" s="182">
        <v>100</v>
      </c>
      <c r="D30" s="182">
        <v>100</v>
      </c>
      <c r="E30" s="182">
        <v>100</v>
      </c>
      <c r="F30" s="182">
        <v>100</v>
      </c>
      <c r="G30" s="182">
        <v>100</v>
      </c>
      <c r="H30" s="182">
        <v>100</v>
      </c>
      <c r="I30" s="182">
        <v>100.00000000000001</v>
      </c>
      <c r="J30" s="182">
        <v>99.999999999999986</v>
      </c>
      <c r="K30" s="182">
        <v>100</v>
      </c>
      <c r="L30" s="182">
        <v>100</v>
      </c>
      <c r="M30" s="182">
        <v>100</v>
      </c>
      <c r="N30" s="182">
        <v>100</v>
      </c>
    </row>
    <row r="31" spans="1:14" ht="12.75" customHeight="1" x14ac:dyDescent="0.2">
      <c r="A31" s="130">
        <v>2016</v>
      </c>
      <c r="C31" s="182">
        <v>94.620661144251869</v>
      </c>
      <c r="D31" s="182">
        <v>88.732568165291099</v>
      </c>
      <c r="E31" s="182">
        <v>93.963161051531216</v>
      </c>
      <c r="F31" s="182">
        <v>97.833324644993482</v>
      </c>
      <c r="G31" s="182">
        <v>92.446705012185333</v>
      </c>
      <c r="H31" s="182">
        <v>94.076566040609919</v>
      </c>
      <c r="I31" s="182">
        <v>86.567796314327808</v>
      </c>
      <c r="J31" s="182">
        <v>105.0769680895975</v>
      </c>
      <c r="K31" s="182">
        <v>103.70429065490458</v>
      </c>
      <c r="L31" s="182">
        <v>89.517205314160137</v>
      </c>
      <c r="M31" s="182">
        <v>94.970612025123529</v>
      </c>
      <c r="N31" s="182">
        <v>107.61346013553155</v>
      </c>
    </row>
    <row r="32" spans="1:14" ht="12.75" customHeight="1" x14ac:dyDescent="0.2">
      <c r="A32" s="130">
        <v>2017</v>
      </c>
      <c r="C32" s="182">
        <v>96.51317375380593</v>
      </c>
      <c r="D32" s="182">
        <v>94.221605141428796</v>
      </c>
      <c r="E32" s="182">
        <v>95.484526740328661</v>
      </c>
      <c r="F32" s="182">
        <v>97.068210099998296</v>
      </c>
      <c r="G32" s="182">
        <v>89.248713418952235</v>
      </c>
      <c r="H32" s="182">
        <v>100.78151788612558</v>
      </c>
      <c r="I32" s="182">
        <v>88.030877306582227</v>
      </c>
      <c r="J32" s="182">
        <v>102.52378587529657</v>
      </c>
      <c r="K32" s="182">
        <v>107.37824691869346</v>
      </c>
      <c r="L32" s="182">
        <v>92.3878200530648</v>
      </c>
      <c r="M32" s="182">
        <v>97.383657855082035</v>
      </c>
      <c r="N32" s="182">
        <v>105.89260410510941</v>
      </c>
    </row>
    <row r="33" spans="1:14" ht="12.75" customHeight="1" x14ac:dyDescent="0.2">
      <c r="C33" s="182"/>
      <c r="D33" s="182"/>
      <c r="E33" s="182"/>
      <c r="F33" s="182"/>
      <c r="G33" s="182"/>
      <c r="H33" s="182"/>
      <c r="I33" s="182"/>
      <c r="J33" s="182"/>
      <c r="K33" s="182"/>
      <c r="L33" s="182"/>
      <c r="M33" s="182"/>
      <c r="N33" s="182"/>
    </row>
    <row r="34" spans="1:14" ht="12.75" customHeight="1" x14ac:dyDescent="0.2">
      <c r="A34" s="130" t="s">
        <v>18</v>
      </c>
      <c r="B34" s="130"/>
      <c r="C34" s="170"/>
      <c r="D34" s="170"/>
      <c r="E34" s="182"/>
      <c r="F34" s="182"/>
      <c r="G34" s="182"/>
      <c r="H34" s="182"/>
      <c r="I34" s="182"/>
      <c r="J34" s="182"/>
      <c r="K34" s="182"/>
      <c r="L34" s="182"/>
      <c r="M34" s="170"/>
      <c r="N34" s="170"/>
    </row>
    <row r="35" spans="1:14" ht="26.25" customHeight="1" x14ac:dyDescent="0.2">
      <c r="A35" s="130">
        <v>1998</v>
      </c>
      <c r="B35" s="92" t="s">
        <v>3</v>
      </c>
      <c r="C35" s="170">
        <v>95.430307281309851</v>
      </c>
      <c r="D35" s="170">
        <v>75.551362916059546</v>
      </c>
      <c r="E35" s="170">
        <v>99.669107077224211</v>
      </c>
      <c r="F35" s="170">
        <v>73.646334662013075</v>
      </c>
      <c r="G35" s="170">
        <v>155.28828186249595</v>
      </c>
      <c r="H35" s="170">
        <v>67.13188743049389</v>
      </c>
      <c r="I35" s="170">
        <v>131.05787248639615</v>
      </c>
      <c r="J35" s="170">
        <v>154.86348958623589</v>
      </c>
      <c r="K35" s="170">
        <v>104.94497797070819</v>
      </c>
      <c r="L35" s="170">
        <v>103.04043880301674</v>
      </c>
      <c r="M35" s="170">
        <v>106.30692316169061</v>
      </c>
      <c r="N35" s="170">
        <v>75.820736756601789</v>
      </c>
    </row>
    <row r="36" spans="1:14" ht="12.75" customHeight="1" x14ac:dyDescent="0.2">
      <c r="B36" s="92" t="s">
        <v>4</v>
      </c>
      <c r="C36" s="170">
        <v>95.403328360769436</v>
      </c>
      <c r="D36" s="170">
        <v>77.752323730681425</v>
      </c>
      <c r="E36" s="170">
        <v>99.424882959366229</v>
      </c>
      <c r="F36" s="170">
        <v>75.379517439931476</v>
      </c>
      <c r="G36" s="170">
        <v>152.38700210818575</v>
      </c>
      <c r="H36" s="170">
        <v>69.588297076829789</v>
      </c>
      <c r="I36" s="170">
        <v>129.62923145516126</v>
      </c>
      <c r="J36" s="170">
        <v>153.62569102019299</v>
      </c>
      <c r="K36" s="170">
        <v>111.60424382221386</v>
      </c>
      <c r="L36" s="170">
        <v>98.712372229583679</v>
      </c>
      <c r="M36" s="170">
        <v>106.96771321053234</v>
      </c>
      <c r="N36" s="170">
        <v>73.661825679719072</v>
      </c>
    </row>
    <row r="37" spans="1:14" ht="12.75" customHeight="1" x14ac:dyDescent="0.2">
      <c r="B37" s="92" t="s">
        <v>1</v>
      </c>
      <c r="C37" s="170">
        <v>92.545230474922164</v>
      </c>
      <c r="D37" s="170">
        <v>72.697716574712828</v>
      </c>
      <c r="E37" s="170">
        <v>95.894215987544897</v>
      </c>
      <c r="F37" s="170">
        <v>73.881088189460996</v>
      </c>
      <c r="G37" s="170">
        <v>130.83569615684846</v>
      </c>
      <c r="H37" s="170">
        <v>61.56872608445255</v>
      </c>
      <c r="I37" s="170">
        <v>124.74666411695817</v>
      </c>
      <c r="J37" s="170">
        <v>156.0845342524515</v>
      </c>
      <c r="K37" s="170">
        <v>103.21760265793196</v>
      </c>
      <c r="L37" s="170">
        <v>97.461475426307445</v>
      </c>
      <c r="M37" s="170">
        <v>107.06506394880134</v>
      </c>
      <c r="N37" s="170">
        <v>77.466837086092923</v>
      </c>
    </row>
    <row r="38" spans="1:14" ht="12.75" customHeight="1" x14ac:dyDescent="0.2">
      <c r="B38" s="92" t="s">
        <v>2</v>
      </c>
      <c r="C38" s="170">
        <v>92.222103022968525</v>
      </c>
      <c r="D38" s="170">
        <v>75.077084150358843</v>
      </c>
      <c r="E38" s="170">
        <v>94.248939612416393</v>
      </c>
      <c r="F38" s="170">
        <v>74.098721623087741</v>
      </c>
      <c r="G38" s="170">
        <v>125.50807859854001</v>
      </c>
      <c r="H38" s="170">
        <v>60.280849777623764</v>
      </c>
      <c r="I38" s="170">
        <v>121.82256070853055</v>
      </c>
      <c r="J38" s="170">
        <v>155.86906983361038</v>
      </c>
      <c r="K38" s="170">
        <v>89.565872542820046</v>
      </c>
      <c r="L38" s="170">
        <v>96.632149236344588</v>
      </c>
      <c r="M38" s="170">
        <v>110.08404730016835</v>
      </c>
      <c r="N38" s="170">
        <v>82.471251124237739</v>
      </c>
    </row>
    <row r="39" spans="1:14" ht="26.25" customHeight="1" x14ac:dyDescent="0.2">
      <c r="A39" s="130">
        <v>1999</v>
      </c>
      <c r="B39" s="92" t="s">
        <v>3</v>
      </c>
      <c r="C39" s="170">
        <v>92.566359151100471</v>
      </c>
      <c r="D39" s="170">
        <v>71.189736420501575</v>
      </c>
      <c r="E39" s="170">
        <v>95.234394658612985</v>
      </c>
      <c r="F39" s="170">
        <v>69.224172210163147</v>
      </c>
      <c r="G39" s="170">
        <v>120.03836044568814</v>
      </c>
      <c r="H39" s="170">
        <v>67.2892489402618</v>
      </c>
      <c r="I39" s="170">
        <v>120.72951298275669</v>
      </c>
      <c r="J39" s="170">
        <v>163.6357161932464</v>
      </c>
      <c r="K39" s="170">
        <v>98.377063430164426</v>
      </c>
      <c r="L39" s="170">
        <v>96.877142015979473</v>
      </c>
      <c r="M39" s="170">
        <v>108.47717977362773</v>
      </c>
      <c r="N39" s="170">
        <v>85.278768519977135</v>
      </c>
    </row>
    <row r="40" spans="1:14" ht="12.75" customHeight="1" x14ac:dyDescent="0.2">
      <c r="B40" s="92" t="s">
        <v>4</v>
      </c>
      <c r="C40" s="170">
        <v>90.468403822415794</v>
      </c>
      <c r="D40" s="170">
        <v>67.538679772998307</v>
      </c>
      <c r="E40" s="170">
        <v>92.904670734286825</v>
      </c>
      <c r="F40" s="170">
        <v>68.099900791074589</v>
      </c>
      <c r="G40" s="170">
        <v>118.55009182086478</v>
      </c>
      <c r="H40" s="170">
        <v>68.98902642951596</v>
      </c>
      <c r="I40" s="170">
        <v>116.22260023985918</v>
      </c>
      <c r="J40" s="170">
        <v>154.71965844538775</v>
      </c>
      <c r="K40" s="170">
        <v>97.713778157318472</v>
      </c>
      <c r="L40" s="170">
        <v>94.513273492104901</v>
      </c>
      <c r="M40" s="170">
        <v>107.73261319672156</v>
      </c>
      <c r="N40" s="170">
        <v>86.256110394437115</v>
      </c>
    </row>
    <row r="41" spans="1:14" ht="12.75" customHeight="1" x14ac:dyDescent="0.2">
      <c r="B41" s="92" t="s">
        <v>1</v>
      </c>
      <c r="C41" s="170">
        <v>91.185332032866157</v>
      </c>
      <c r="D41" s="170">
        <v>67.111339266727029</v>
      </c>
      <c r="E41" s="170">
        <v>92.824261388762125</v>
      </c>
      <c r="F41" s="170">
        <v>66.741056741042769</v>
      </c>
      <c r="G41" s="170">
        <v>104.76528503201899</v>
      </c>
      <c r="H41" s="170">
        <v>74.834255143134172</v>
      </c>
      <c r="I41" s="170">
        <v>115.4297439450925</v>
      </c>
      <c r="J41" s="170">
        <v>148.77041439005077</v>
      </c>
      <c r="K41" s="170">
        <v>109.33501700675453</v>
      </c>
      <c r="L41" s="170">
        <v>95.118365719137884</v>
      </c>
      <c r="M41" s="170">
        <v>107.95721227742632</v>
      </c>
      <c r="N41" s="170">
        <v>97.795958404939796</v>
      </c>
    </row>
    <row r="42" spans="1:14" ht="12.75" customHeight="1" x14ac:dyDescent="0.2">
      <c r="B42" s="92" t="s">
        <v>2</v>
      </c>
      <c r="C42" s="170">
        <v>92.32319292260641</v>
      </c>
      <c r="D42" s="170">
        <v>67.73708692661242</v>
      </c>
      <c r="E42" s="170">
        <v>94.072897069990347</v>
      </c>
      <c r="F42" s="170">
        <v>68.847221907352449</v>
      </c>
      <c r="G42" s="170">
        <v>104.56303347378831</v>
      </c>
      <c r="H42" s="170">
        <v>74.753864752518012</v>
      </c>
      <c r="I42" s="170">
        <v>111.95135392325537</v>
      </c>
      <c r="J42" s="170">
        <v>154.17697534664478</v>
      </c>
      <c r="K42" s="170">
        <v>117.41213038137666</v>
      </c>
      <c r="L42" s="170">
        <v>95.705940950514005</v>
      </c>
      <c r="M42" s="170">
        <v>110.86468586278714</v>
      </c>
      <c r="N42" s="170">
        <v>96.536208148978261</v>
      </c>
    </row>
    <row r="43" spans="1:14" ht="26.25" customHeight="1" x14ac:dyDescent="0.2">
      <c r="A43" s="130">
        <v>2000</v>
      </c>
      <c r="B43" s="92" t="s">
        <v>3</v>
      </c>
      <c r="C43" s="170">
        <v>92.831684804142256</v>
      </c>
      <c r="D43" s="170">
        <v>69.441286871884657</v>
      </c>
      <c r="E43" s="170">
        <v>95.694919380502895</v>
      </c>
      <c r="F43" s="170">
        <v>72.893765543492094</v>
      </c>
      <c r="G43" s="170">
        <v>109.81805596819363</v>
      </c>
      <c r="H43" s="170">
        <v>71.18756112058648</v>
      </c>
      <c r="I43" s="170">
        <v>117.77298330742298</v>
      </c>
      <c r="J43" s="170">
        <v>159.54307416557816</v>
      </c>
      <c r="K43" s="170">
        <v>119.17009434675511</v>
      </c>
      <c r="L43" s="170">
        <v>92.926756159835378</v>
      </c>
      <c r="M43" s="170">
        <v>106.73430018848387</v>
      </c>
      <c r="N43" s="170">
        <v>89.661014979469243</v>
      </c>
    </row>
    <row r="44" spans="1:14" ht="12.75" customHeight="1" x14ac:dyDescent="0.2">
      <c r="B44" s="92" t="s">
        <v>4</v>
      </c>
      <c r="C44" s="170">
        <v>94.58978562837224</v>
      </c>
      <c r="D44" s="170">
        <v>72.02745476654141</v>
      </c>
      <c r="E44" s="170">
        <v>97.321580017259052</v>
      </c>
      <c r="F44" s="170">
        <v>68.730371158850431</v>
      </c>
      <c r="G44" s="170">
        <v>113.97310990139766</v>
      </c>
      <c r="H44" s="170">
        <v>71.205432603961796</v>
      </c>
      <c r="I44" s="170">
        <v>118.33691539411559</v>
      </c>
      <c r="J44" s="170">
        <v>178.3822523855396</v>
      </c>
      <c r="K44" s="170">
        <v>112.02748666896478</v>
      </c>
      <c r="L44" s="170">
        <v>96.429121528338143</v>
      </c>
      <c r="M44" s="170">
        <v>108.02079706405634</v>
      </c>
      <c r="N44" s="170">
        <v>92.533844209012798</v>
      </c>
    </row>
    <row r="45" spans="1:14" ht="12.75" customHeight="1" x14ac:dyDescent="0.2">
      <c r="B45" s="92" t="s">
        <v>1</v>
      </c>
      <c r="C45" s="170">
        <v>94.727144107588003</v>
      </c>
      <c r="D45" s="170">
        <v>73.601087085825469</v>
      </c>
      <c r="E45" s="170">
        <v>97.779123942646251</v>
      </c>
      <c r="F45" s="170">
        <v>70.892658589046647</v>
      </c>
      <c r="G45" s="170">
        <v>103.77412228202392</v>
      </c>
      <c r="H45" s="170">
        <v>78.538067033743118</v>
      </c>
      <c r="I45" s="170">
        <v>118.06604159082345</v>
      </c>
      <c r="J45" s="170">
        <v>179.2238039936322</v>
      </c>
      <c r="K45" s="170">
        <v>115.71823011863961</v>
      </c>
      <c r="L45" s="170">
        <v>91.617949156337687</v>
      </c>
      <c r="M45" s="170">
        <v>106.85282610015369</v>
      </c>
      <c r="N45" s="170">
        <v>88.717441308959721</v>
      </c>
    </row>
    <row r="46" spans="1:14" ht="12.75" customHeight="1" x14ac:dyDescent="0.2">
      <c r="B46" s="92" t="s">
        <v>2</v>
      </c>
      <c r="C46" s="170">
        <v>95.612521636875897</v>
      </c>
      <c r="D46" s="170">
        <v>75.496789553038212</v>
      </c>
      <c r="E46" s="170">
        <v>98.832901805367641</v>
      </c>
      <c r="F46" s="170">
        <v>72.452075305040523</v>
      </c>
      <c r="G46" s="170">
        <v>103.3106732510203</v>
      </c>
      <c r="H46" s="170">
        <v>76.122597626499129</v>
      </c>
      <c r="I46" s="170">
        <v>122.94935541227008</v>
      </c>
      <c r="J46" s="170">
        <v>176.58887972389138</v>
      </c>
      <c r="K46" s="170">
        <v>124.36932776966823</v>
      </c>
      <c r="L46" s="170">
        <v>92.674250673550844</v>
      </c>
      <c r="M46" s="170">
        <v>103.76756913329146</v>
      </c>
      <c r="N46" s="170">
        <v>91.572399775225435</v>
      </c>
    </row>
    <row r="47" spans="1:14" ht="26.25" customHeight="1" x14ac:dyDescent="0.2">
      <c r="A47" s="130">
        <v>2001</v>
      </c>
      <c r="B47" s="92" t="s">
        <v>3</v>
      </c>
      <c r="C47" s="170">
        <v>94.695360390901428</v>
      </c>
      <c r="D47" s="170">
        <v>74.79888510043294</v>
      </c>
      <c r="E47" s="170">
        <v>97.315802560308001</v>
      </c>
      <c r="F47" s="170">
        <v>72.273286821915136</v>
      </c>
      <c r="G47" s="170">
        <v>108.10991165785249</v>
      </c>
      <c r="H47" s="170">
        <v>82.203192940953798</v>
      </c>
      <c r="I47" s="170">
        <v>117.4125261006032</v>
      </c>
      <c r="J47" s="170">
        <v>162.71945427698611</v>
      </c>
      <c r="K47" s="170">
        <v>115.20884423978906</v>
      </c>
      <c r="L47" s="170">
        <v>93.559000565208109</v>
      </c>
      <c r="M47" s="170">
        <v>105.6614212076598</v>
      </c>
      <c r="N47" s="170">
        <v>92.355815719734949</v>
      </c>
    </row>
    <row r="48" spans="1:14" ht="12.75" customHeight="1" x14ac:dyDescent="0.2">
      <c r="B48" s="92" t="s">
        <v>4</v>
      </c>
      <c r="C48" s="170">
        <v>93.91317604524852</v>
      </c>
      <c r="D48" s="170">
        <v>74.734753984728911</v>
      </c>
      <c r="E48" s="170">
        <v>95.193714016496827</v>
      </c>
      <c r="F48" s="170">
        <v>74.684954614814885</v>
      </c>
      <c r="G48" s="170">
        <v>104.85442380994105</v>
      </c>
      <c r="H48" s="170">
        <v>76.866360459016647</v>
      </c>
      <c r="I48" s="170">
        <v>119.0025470701765</v>
      </c>
      <c r="J48" s="170">
        <v>148.47925568660148</v>
      </c>
      <c r="K48" s="170">
        <v>112.96205896504091</v>
      </c>
      <c r="L48" s="170">
        <v>91.735456251127886</v>
      </c>
      <c r="M48" s="170">
        <v>106.08614924770818</v>
      </c>
      <c r="N48" s="170">
        <v>101.67594097999164</v>
      </c>
    </row>
    <row r="49" spans="1:14" ht="12.75" customHeight="1" x14ac:dyDescent="0.2">
      <c r="B49" s="92" t="s">
        <v>1</v>
      </c>
      <c r="C49" s="170">
        <v>92.021647058507256</v>
      </c>
      <c r="D49" s="170">
        <v>75.511299950939232</v>
      </c>
      <c r="E49" s="170">
        <v>91.981350978717174</v>
      </c>
      <c r="F49" s="170">
        <v>73.186426302885096</v>
      </c>
      <c r="G49" s="170">
        <v>100.93287984203964</v>
      </c>
      <c r="H49" s="170">
        <v>75.600485838611291</v>
      </c>
      <c r="I49" s="170">
        <v>115.75880709015675</v>
      </c>
      <c r="J49" s="170">
        <v>139.20933869122973</v>
      </c>
      <c r="K49" s="170">
        <v>101.06199226705176</v>
      </c>
      <c r="L49" s="170">
        <v>89.920253200970848</v>
      </c>
      <c r="M49" s="170">
        <v>107.32220952585739</v>
      </c>
      <c r="N49" s="170">
        <v>103.94786026870604</v>
      </c>
    </row>
    <row r="50" spans="1:14" ht="12.75" customHeight="1" x14ac:dyDescent="0.2">
      <c r="B50" s="92" t="s">
        <v>2</v>
      </c>
      <c r="C50" s="170">
        <v>91.145959991756385</v>
      </c>
      <c r="D50" s="170">
        <v>74.780796229055568</v>
      </c>
      <c r="E50" s="170">
        <v>91.376516382850454</v>
      </c>
      <c r="F50" s="170">
        <v>75.374872513738964</v>
      </c>
      <c r="G50" s="170">
        <v>94.789551779403538</v>
      </c>
      <c r="H50" s="170">
        <v>81.269482331545319</v>
      </c>
      <c r="I50" s="170">
        <v>112.27062457517138</v>
      </c>
      <c r="J50" s="170">
        <v>127.58696469940979</v>
      </c>
      <c r="K50" s="170">
        <v>96.422873205468449</v>
      </c>
      <c r="L50" s="170">
        <v>90.749362458403041</v>
      </c>
      <c r="M50" s="170">
        <v>104.76725843897938</v>
      </c>
      <c r="N50" s="170">
        <v>101.99064828900843</v>
      </c>
    </row>
    <row r="51" spans="1:14" ht="26.25" customHeight="1" x14ac:dyDescent="0.2">
      <c r="A51" s="130">
        <v>2002</v>
      </c>
      <c r="B51" s="92" t="s">
        <v>3</v>
      </c>
      <c r="C51" s="170">
        <v>89.603289649630327</v>
      </c>
      <c r="D51" s="170">
        <v>71.224690735779348</v>
      </c>
      <c r="E51" s="170">
        <v>89.636303782713284</v>
      </c>
      <c r="F51" s="170">
        <v>72.237227417998525</v>
      </c>
      <c r="G51" s="170">
        <v>84.579897685038659</v>
      </c>
      <c r="H51" s="170">
        <v>79.361653446587624</v>
      </c>
      <c r="I51" s="170">
        <v>115.80857673232551</v>
      </c>
      <c r="J51" s="170">
        <v>126.90746206841385</v>
      </c>
      <c r="K51" s="170">
        <v>93.142699654194914</v>
      </c>
      <c r="L51" s="170">
        <v>88.626407480022593</v>
      </c>
      <c r="M51" s="170">
        <v>106.98767832747539</v>
      </c>
      <c r="N51" s="170">
        <v>102.97034564357563</v>
      </c>
    </row>
    <row r="52" spans="1:14" ht="12.75" customHeight="1" x14ac:dyDescent="0.2">
      <c r="B52" s="92" t="s">
        <v>4</v>
      </c>
      <c r="C52" s="170">
        <v>90.119456545438368</v>
      </c>
      <c r="D52" s="170">
        <v>68.68021242529592</v>
      </c>
      <c r="E52" s="170">
        <v>90.291957792802378</v>
      </c>
      <c r="F52" s="170">
        <v>75.300509541462773</v>
      </c>
      <c r="G52" s="170">
        <v>91.542945993386411</v>
      </c>
      <c r="H52" s="170">
        <v>74.466841380053907</v>
      </c>
      <c r="I52" s="170">
        <v>117.13338608615787</v>
      </c>
      <c r="J52" s="170">
        <v>133.16112273676876</v>
      </c>
      <c r="K52" s="170">
        <v>95.32165204687827</v>
      </c>
      <c r="L52" s="170">
        <v>85.993959846720784</v>
      </c>
      <c r="M52" s="170">
        <v>110.38844810385039</v>
      </c>
      <c r="N52" s="170">
        <v>105.68318686447016</v>
      </c>
    </row>
    <row r="53" spans="1:14" ht="12.75" customHeight="1" x14ac:dyDescent="0.2">
      <c r="B53" s="92" t="s">
        <v>1</v>
      </c>
      <c r="C53" s="170">
        <v>90.374532344164933</v>
      </c>
      <c r="D53" s="170">
        <v>65.537414927920352</v>
      </c>
      <c r="E53" s="170">
        <v>90.618310982374496</v>
      </c>
      <c r="F53" s="170">
        <v>79.115684090508992</v>
      </c>
      <c r="G53" s="170">
        <v>81.451761032933334</v>
      </c>
      <c r="H53" s="170">
        <v>73.20741731036135</v>
      </c>
      <c r="I53" s="170">
        <v>117.40894871297714</v>
      </c>
      <c r="J53" s="170">
        <v>128.16436709128371</v>
      </c>
      <c r="K53" s="170">
        <v>104.77980391509615</v>
      </c>
      <c r="L53" s="170">
        <v>85.761781292568585</v>
      </c>
      <c r="M53" s="170">
        <v>110.68617892191526</v>
      </c>
      <c r="N53" s="170">
        <v>113.20666784198171</v>
      </c>
    </row>
    <row r="54" spans="1:14" ht="12.75" customHeight="1" x14ac:dyDescent="0.2">
      <c r="B54" s="92" t="s">
        <v>2</v>
      </c>
      <c r="C54" s="170">
        <v>87.733561527114389</v>
      </c>
      <c r="D54" s="170">
        <v>62.691430207277236</v>
      </c>
      <c r="E54" s="170">
        <v>88.105267676854737</v>
      </c>
      <c r="F54" s="170">
        <v>78.068972362403841</v>
      </c>
      <c r="G54" s="170">
        <v>83.693251467857678</v>
      </c>
      <c r="H54" s="170">
        <v>70.690563603367949</v>
      </c>
      <c r="I54" s="170">
        <v>114.83941274452928</v>
      </c>
      <c r="J54" s="170">
        <v>123.61601281777509</v>
      </c>
      <c r="K54" s="170">
        <v>97.416681697919188</v>
      </c>
      <c r="L54" s="170">
        <v>82.649215915090622</v>
      </c>
      <c r="M54" s="170">
        <v>107.10277423802761</v>
      </c>
      <c r="N54" s="170">
        <v>111.35736577433282</v>
      </c>
    </row>
    <row r="55" spans="1:14" ht="26.25" customHeight="1" x14ac:dyDescent="0.2">
      <c r="A55" s="130">
        <v>2003</v>
      </c>
      <c r="B55" s="92" t="s">
        <v>3</v>
      </c>
      <c r="C55" s="170">
        <v>88.264350222725838</v>
      </c>
      <c r="D55" s="170">
        <v>64.142855306426824</v>
      </c>
      <c r="E55" s="170">
        <v>87.877423459429423</v>
      </c>
      <c r="F55" s="170">
        <v>83.209292991090322</v>
      </c>
      <c r="G55" s="170">
        <v>92.338647336559418</v>
      </c>
      <c r="H55" s="170">
        <v>76.965432478268866</v>
      </c>
      <c r="I55" s="170">
        <v>109.18076070460428</v>
      </c>
      <c r="J55" s="170">
        <v>110.8822704862077</v>
      </c>
      <c r="K55" s="170">
        <v>94.869326343137729</v>
      </c>
      <c r="L55" s="170">
        <v>79.500050373965919</v>
      </c>
      <c r="M55" s="170">
        <v>110.89392485128498</v>
      </c>
      <c r="N55" s="170">
        <v>113.74857104507801</v>
      </c>
    </row>
    <row r="56" spans="1:14" ht="12.75" customHeight="1" x14ac:dyDescent="0.2">
      <c r="B56" s="92" t="s">
        <v>4</v>
      </c>
      <c r="C56" s="170">
        <v>86.614506632016713</v>
      </c>
      <c r="D56" s="170">
        <v>63.91911848616617</v>
      </c>
      <c r="E56" s="170">
        <v>86.393110118369776</v>
      </c>
      <c r="F56" s="170">
        <v>82.279743444473695</v>
      </c>
      <c r="G56" s="170">
        <v>93.484425369874543</v>
      </c>
      <c r="H56" s="170">
        <v>78.379138093616803</v>
      </c>
      <c r="I56" s="170">
        <v>103.6654772065351</v>
      </c>
      <c r="J56" s="170">
        <v>106.80187065217994</v>
      </c>
      <c r="K56" s="170">
        <v>95.137290021996449</v>
      </c>
      <c r="L56" s="170">
        <v>78.048138604080322</v>
      </c>
      <c r="M56" s="170">
        <v>108.63759619512618</v>
      </c>
      <c r="N56" s="170">
        <v>107.80494130566549</v>
      </c>
    </row>
    <row r="57" spans="1:14" ht="12.75" customHeight="1" x14ac:dyDescent="0.2">
      <c r="B57" s="92" t="s">
        <v>1</v>
      </c>
      <c r="C57" s="170">
        <v>85.969956265107029</v>
      </c>
      <c r="D57" s="170">
        <v>60.494317269029573</v>
      </c>
      <c r="E57" s="170">
        <v>86.293391576072366</v>
      </c>
      <c r="F57" s="170">
        <v>83.079186929000798</v>
      </c>
      <c r="G57" s="170">
        <v>78.753536956629205</v>
      </c>
      <c r="H57" s="170">
        <v>74.821404517444236</v>
      </c>
      <c r="I57" s="170">
        <v>104.36567020853094</v>
      </c>
      <c r="J57" s="170">
        <v>114.7942833131054</v>
      </c>
      <c r="K57" s="170">
        <v>90.497071103553395</v>
      </c>
      <c r="L57" s="170">
        <v>79.075445499494109</v>
      </c>
      <c r="M57" s="170">
        <v>105.08247192589498</v>
      </c>
      <c r="N57" s="170">
        <v>112.6278507220202</v>
      </c>
    </row>
    <row r="58" spans="1:14" ht="12.75" customHeight="1" x14ac:dyDescent="0.2">
      <c r="B58" s="92" t="s">
        <v>2</v>
      </c>
      <c r="C58" s="170">
        <v>87.502912073350728</v>
      </c>
      <c r="D58" s="170">
        <v>62.219346638200193</v>
      </c>
      <c r="E58" s="170">
        <v>87.835945095814367</v>
      </c>
      <c r="F58" s="170">
        <v>85.056825073364365</v>
      </c>
      <c r="G58" s="170">
        <v>73.5223287115669</v>
      </c>
      <c r="H58" s="170">
        <v>79.060097936555366</v>
      </c>
      <c r="I58" s="170">
        <v>100.17277647303655</v>
      </c>
      <c r="J58" s="170">
        <v>102.06480460162835</v>
      </c>
      <c r="K58" s="170">
        <v>116.42179336841626</v>
      </c>
      <c r="L58" s="170">
        <v>83.515451945671458</v>
      </c>
      <c r="M58" s="170">
        <v>107.28427659773807</v>
      </c>
      <c r="N58" s="170">
        <v>112.38502762583818</v>
      </c>
    </row>
    <row r="59" spans="1:14" ht="26.25" customHeight="1" x14ac:dyDescent="0.2">
      <c r="A59" s="130">
        <v>2004</v>
      </c>
      <c r="B59" s="92" t="s">
        <v>3</v>
      </c>
      <c r="C59" s="170">
        <v>87.033996673814713</v>
      </c>
      <c r="D59" s="170">
        <v>61.205067691185477</v>
      </c>
      <c r="E59" s="170">
        <v>87.05365265864765</v>
      </c>
      <c r="F59" s="170">
        <v>81.053969989711533</v>
      </c>
      <c r="G59" s="170">
        <v>78.704286728416534</v>
      </c>
      <c r="H59" s="170">
        <v>72.574315708231936</v>
      </c>
      <c r="I59" s="170">
        <v>100.11774110868959</v>
      </c>
      <c r="J59" s="170">
        <v>114.28352479240159</v>
      </c>
      <c r="K59" s="170">
        <v>109.8534866003049</v>
      </c>
      <c r="L59" s="170">
        <v>84.960139604641583</v>
      </c>
      <c r="M59" s="170">
        <v>106.61665762027644</v>
      </c>
      <c r="N59" s="170">
        <v>116.84894377821544</v>
      </c>
    </row>
    <row r="60" spans="1:14" ht="12.75" customHeight="1" x14ac:dyDescent="0.2">
      <c r="B60" s="92" t="s">
        <v>4</v>
      </c>
      <c r="C60" s="170">
        <v>88.137932113185684</v>
      </c>
      <c r="D60" s="170">
        <v>62.217988053955658</v>
      </c>
      <c r="E60" s="170">
        <v>88.569936917098303</v>
      </c>
      <c r="F60" s="170">
        <v>79.476399586939678</v>
      </c>
      <c r="G60" s="170">
        <v>79.975841578909098</v>
      </c>
      <c r="H60" s="170">
        <v>75.511881071021946</v>
      </c>
      <c r="I60" s="170">
        <v>97.79976409236933</v>
      </c>
      <c r="J60" s="170">
        <v>118.44533908528369</v>
      </c>
      <c r="K60" s="170">
        <v>119.72592582643347</v>
      </c>
      <c r="L60" s="170">
        <v>88.656581493904739</v>
      </c>
      <c r="M60" s="170">
        <v>106.87173618374119</v>
      </c>
      <c r="N60" s="170">
        <v>114.78908301463022</v>
      </c>
    </row>
    <row r="61" spans="1:14" ht="12.75" customHeight="1" x14ac:dyDescent="0.2">
      <c r="B61" s="92" t="s">
        <v>1</v>
      </c>
      <c r="C61" s="170">
        <v>90.340254755233005</v>
      </c>
      <c r="D61" s="170">
        <v>67.358915326828679</v>
      </c>
      <c r="E61" s="170">
        <v>89.478451605330434</v>
      </c>
      <c r="F61" s="170">
        <v>78.819087957110369</v>
      </c>
      <c r="G61" s="170">
        <v>70.133991862078631</v>
      </c>
      <c r="H61" s="170">
        <v>76.148744727690641</v>
      </c>
      <c r="I61" s="170">
        <v>99.501441766368359</v>
      </c>
      <c r="J61" s="170">
        <v>129.92152885704346</v>
      </c>
      <c r="K61" s="170">
        <v>111.57544849161653</v>
      </c>
      <c r="L61" s="170">
        <v>90.789963751210237</v>
      </c>
      <c r="M61" s="170">
        <v>114.42982637597805</v>
      </c>
      <c r="N61" s="170">
        <v>115.96395935306366</v>
      </c>
    </row>
    <row r="62" spans="1:14" ht="12.75" customHeight="1" x14ac:dyDescent="0.2">
      <c r="B62" s="92" t="s">
        <v>2</v>
      </c>
      <c r="C62" s="170">
        <v>92.132145553775956</v>
      </c>
      <c r="D62" s="170">
        <v>65.721409087483238</v>
      </c>
      <c r="E62" s="170">
        <v>93.525084571724818</v>
      </c>
      <c r="F62" s="170">
        <v>85.846187571966738</v>
      </c>
      <c r="G62" s="170">
        <v>71.929372043025083</v>
      </c>
      <c r="H62" s="170">
        <v>75.186472038446652</v>
      </c>
      <c r="I62" s="170">
        <v>107.57479918624892</v>
      </c>
      <c r="J62" s="170">
        <v>141.44002064336024</v>
      </c>
      <c r="K62" s="170">
        <v>114.35124064579178</v>
      </c>
      <c r="L62" s="170">
        <v>90.365505260551373</v>
      </c>
      <c r="M62" s="170">
        <v>111.54820985424131</v>
      </c>
      <c r="N62" s="170">
        <v>108.79555191728726</v>
      </c>
    </row>
    <row r="63" spans="1:14" ht="26.25" customHeight="1" x14ac:dyDescent="0.2">
      <c r="A63" s="130">
        <v>2005</v>
      </c>
      <c r="B63" s="92" t="s">
        <v>3</v>
      </c>
      <c r="C63" s="170">
        <v>92.634611877202474</v>
      </c>
      <c r="D63" s="170">
        <v>65.263648379735073</v>
      </c>
      <c r="E63" s="170">
        <v>94.406323608339775</v>
      </c>
      <c r="F63" s="170">
        <v>91.625503455391339</v>
      </c>
      <c r="G63" s="170">
        <v>76.435678368519547</v>
      </c>
      <c r="H63" s="170">
        <v>79.638196134426465</v>
      </c>
      <c r="I63" s="170">
        <v>105.61506128507116</v>
      </c>
      <c r="J63" s="170">
        <v>131.07835150699322</v>
      </c>
      <c r="K63" s="170">
        <v>109.35360233464122</v>
      </c>
      <c r="L63" s="170">
        <v>89.56317172500475</v>
      </c>
      <c r="M63" s="170">
        <v>109.52765852810928</v>
      </c>
      <c r="N63" s="170">
        <v>110.88328878897279</v>
      </c>
    </row>
    <row r="64" spans="1:14" ht="12.75" customHeight="1" x14ac:dyDescent="0.2">
      <c r="B64" s="92" t="s">
        <v>4</v>
      </c>
      <c r="C64" s="170">
        <v>92.223286027023704</v>
      </c>
      <c r="D64" s="170">
        <v>66.379966467932675</v>
      </c>
      <c r="E64" s="170">
        <v>92.89125499241122</v>
      </c>
      <c r="F64" s="170">
        <v>87.787194523393353</v>
      </c>
      <c r="G64" s="170">
        <v>76.487867448338037</v>
      </c>
      <c r="H64" s="170">
        <v>79.330117270584125</v>
      </c>
      <c r="I64" s="170">
        <v>108.15620169996163</v>
      </c>
      <c r="J64" s="170">
        <v>126.32644929003553</v>
      </c>
      <c r="K64" s="170">
        <v>97.524286275855744</v>
      </c>
      <c r="L64" s="170">
        <v>90.70868218349402</v>
      </c>
      <c r="M64" s="170">
        <v>108.54096268932629</v>
      </c>
      <c r="N64" s="170">
        <v>118.98414419482147</v>
      </c>
    </row>
    <row r="65" spans="1:14" ht="12.75" customHeight="1" x14ac:dyDescent="0.2">
      <c r="B65" s="92" t="s">
        <v>1</v>
      </c>
      <c r="C65" s="170">
        <v>92.821610430665146</v>
      </c>
      <c r="D65" s="170">
        <v>66.233599780514666</v>
      </c>
      <c r="E65" s="170">
        <v>94.057703469270805</v>
      </c>
      <c r="F65" s="170">
        <v>91.756166829014973</v>
      </c>
      <c r="G65" s="170">
        <v>68.494626798941979</v>
      </c>
      <c r="H65" s="170">
        <v>84.279848468073112</v>
      </c>
      <c r="I65" s="170">
        <v>112.03511271104729</v>
      </c>
      <c r="J65" s="170">
        <v>128.42793166215205</v>
      </c>
      <c r="K65" s="170">
        <v>98.744515407905979</v>
      </c>
      <c r="L65" s="170">
        <v>85.519740806453711</v>
      </c>
      <c r="M65" s="170">
        <v>106.48390837488076</v>
      </c>
      <c r="N65" s="170">
        <v>118.5663394637037</v>
      </c>
    </row>
    <row r="66" spans="1:14" ht="12.75" customHeight="1" x14ac:dyDescent="0.2">
      <c r="B66" s="92" t="s">
        <v>2</v>
      </c>
      <c r="C66" s="170">
        <v>94.751883566265505</v>
      </c>
      <c r="D66" s="170">
        <v>69.26139597037583</v>
      </c>
      <c r="E66" s="170">
        <v>95.494020843597966</v>
      </c>
      <c r="F66" s="170">
        <v>89.618133380007322</v>
      </c>
      <c r="G66" s="170">
        <v>72.124094662489085</v>
      </c>
      <c r="H66" s="170">
        <v>90.219613191507818</v>
      </c>
      <c r="I66" s="170">
        <v>107.00238779713432</v>
      </c>
      <c r="J66" s="170">
        <v>138.86913592988128</v>
      </c>
      <c r="K66" s="170">
        <v>104.44130814473189</v>
      </c>
      <c r="L66" s="170">
        <v>87.077379152671014</v>
      </c>
      <c r="M66" s="170">
        <v>110.32708405080118</v>
      </c>
      <c r="N66" s="170">
        <v>120.31077771994811</v>
      </c>
    </row>
    <row r="67" spans="1:14" ht="26.25" customHeight="1" x14ac:dyDescent="0.2">
      <c r="A67" s="130">
        <v>2006</v>
      </c>
      <c r="B67" s="92" t="s">
        <v>3</v>
      </c>
      <c r="C67" s="170">
        <v>97.102364041321749</v>
      </c>
      <c r="D67" s="170">
        <v>72.412061856573388</v>
      </c>
      <c r="E67" s="170">
        <v>98.226314730133268</v>
      </c>
      <c r="F67" s="170">
        <v>90.302276097544208</v>
      </c>
      <c r="G67" s="170">
        <v>85.553567750045616</v>
      </c>
      <c r="H67" s="170">
        <v>88.301329976617723</v>
      </c>
      <c r="I67" s="170">
        <v>119.76917162431309</v>
      </c>
      <c r="J67" s="170">
        <v>142.10664457624756</v>
      </c>
      <c r="K67" s="170">
        <v>110.92767740287637</v>
      </c>
      <c r="L67" s="170">
        <v>86.622702308702358</v>
      </c>
      <c r="M67" s="170">
        <v>110.1535739292914</v>
      </c>
      <c r="N67" s="170">
        <v>119.40082293630188</v>
      </c>
    </row>
    <row r="68" spans="1:14" ht="12.75" customHeight="1" x14ac:dyDescent="0.2">
      <c r="B68" s="92" t="s">
        <v>4</v>
      </c>
      <c r="C68" s="170">
        <v>97.464224695620359</v>
      </c>
      <c r="D68" s="170">
        <v>76.30992189176925</v>
      </c>
      <c r="E68" s="170">
        <v>97.51145197382624</v>
      </c>
      <c r="F68" s="170">
        <v>90.554609011520554</v>
      </c>
      <c r="G68" s="170">
        <v>92.535365973686822</v>
      </c>
      <c r="H68" s="170">
        <v>86.753327209989862</v>
      </c>
      <c r="I68" s="170">
        <v>116.72353815784633</v>
      </c>
      <c r="J68" s="170">
        <v>131.08299669652973</v>
      </c>
      <c r="K68" s="170">
        <v>117.13955423378921</v>
      </c>
      <c r="L68" s="170">
        <v>87.644426397632245</v>
      </c>
      <c r="M68" s="170">
        <v>112.38298126458942</v>
      </c>
      <c r="N68" s="170">
        <v>119.38216270828785</v>
      </c>
    </row>
    <row r="69" spans="1:14" ht="12.75" customHeight="1" x14ac:dyDescent="0.2">
      <c r="B69" s="92" t="s">
        <v>1</v>
      </c>
      <c r="C69" s="170">
        <v>96.457369437517656</v>
      </c>
      <c r="D69" s="170">
        <v>82.402767719637225</v>
      </c>
      <c r="E69" s="170">
        <v>95.103300184177769</v>
      </c>
      <c r="F69" s="170">
        <v>89.121761132517975</v>
      </c>
      <c r="G69" s="170">
        <v>86.95864697591567</v>
      </c>
      <c r="H69" s="170">
        <v>90.188215798985595</v>
      </c>
      <c r="I69" s="170">
        <v>114.89942939915574</v>
      </c>
      <c r="J69" s="170">
        <v>115.41998319155798</v>
      </c>
      <c r="K69" s="170">
        <v>114.2403614626832</v>
      </c>
      <c r="L69" s="170">
        <v>84.530061442108959</v>
      </c>
      <c r="M69" s="170">
        <v>110.17691348485774</v>
      </c>
      <c r="N69" s="170">
        <v>116.86545917326445</v>
      </c>
    </row>
    <row r="70" spans="1:14" ht="12.75" customHeight="1" x14ac:dyDescent="0.2">
      <c r="B70" s="92" t="s">
        <v>2</v>
      </c>
      <c r="C70" s="170">
        <v>95.988286043855396</v>
      </c>
      <c r="D70" s="170">
        <v>83.756287708693023</v>
      </c>
      <c r="E70" s="170">
        <v>94.587016502359091</v>
      </c>
      <c r="F70" s="170">
        <v>91.719104470264398</v>
      </c>
      <c r="G70" s="170">
        <v>84.267620407421262</v>
      </c>
      <c r="H70" s="170">
        <v>89.080552198285631</v>
      </c>
      <c r="I70" s="170">
        <v>113.29313134821568</v>
      </c>
      <c r="J70" s="170">
        <v>108.6143632995685</v>
      </c>
      <c r="K70" s="170">
        <v>103.49499002760432</v>
      </c>
      <c r="L70" s="170">
        <v>86.373318509719169</v>
      </c>
      <c r="M70" s="170">
        <v>108.94456858791747</v>
      </c>
      <c r="N70" s="170">
        <v>114.19204335905343</v>
      </c>
    </row>
    <row r="71" spans="1:14" ht="26.25" customHeight="1" x14ac:dyDescent="0.2">
      <c r="A71" s="130">
        <v>2007</v>
      </c>
      <c r="B71" s="92" t="s">
        <v>3</v>
      </c>
      <c r="C71" s="170">
        <v>96.078952161742848</v>
      </c>
      <c r="D71" s="170">
        <v>83.232076705932641</v>
      </c>
      <c r="E71" s="170">
        <v>95.519443302373958</v>
      </c>
      <c r="F71" s="170">
        <v>91.11447055999885</v>
      </c>
      <c r="G71" s="170">
        <v>88.265684704508843</v>
      </c>
      <c r="H71" s="170">
        <v>88.13247543184616</v>
      </c>
      <c r="I71" s="170">
        <v>119.11788410596655</v>
      </c>
      <c r="J71" s="170">
        <v>114.41429274494756</v>
      </c>
      <c r="K71" s="170">
        <v>91.557520745024576</v>
      </c>
      <c r="L71" s="170">
        <v>88.028063990297696</v>
      </c>
      <c r="M71" s="170">
        <v>100.3523202951783</v>
      </c>
      <c r="N71" s="170">
        <v>120.41942605523722</v>
      </c>
    </row>
    <row r="72" spans="1:14" ht="12.75" customHeight="1" x14ac:dyDescent="0.2">
      <c r="B72" s="92" t="s">
        <v>4</v>
      </c>
      <c r="C72" s="170">
        <v>93.918327369189512</v>
      </c>
      <c r="D72" s="170">
        <v>81.577755837983744</v>
      </c>
      <c r="E72" s="170">
        <v>91.8542363052307</v>
      </c>
      <c r="F72" s="170">
        <v>84.614226801429638</v>
      </c>
      <c r="G72" s="170">
        <v>86.32226444347252</v>
      </c>
      <c r="H72" s="170">
        <v>79.825903530962293</v>
      </c>
      <c r="I72" s="170">
        <v>116.48526935534915</v>
      </c>
      <c r="J72" s="170">
        <v>109.00051970675689</v>
      </c>
      <c r="K72" s="170">
        <v>82.385322809654426</v>
      </c>
      <c r="L72" s="170">
        <v>92.068052698363431</v>
      </c>
      <c r="M72" s="170">
        <v>110.13705830975904</v>
      </c>
      <c r="N72" s="170">
        <v>115.5181914475401</v>
      </c>
    </row>
    <row r="73" spans="1:14" ht="12.75" customHeight="1" x14ac:dyDescent="0.2">
      <c r="B73" s="92" t="s">
        <v>1</v>
      </c>
      <c r="C73" s="170">
        <v>92.329452194270232</v>
      </c>
      <c r="D73" s="170">
        <v>77.880155449823448</v>
      </c>
      <c r="E73" s="170">
        <v>91.740734103065094</v>
      </c>
      <c r="F73" s="170">
        <v>84.486015715521759</v>
      </c>
      <c r="G73" s="170">
        <v>75.292138617282617</v>
      </c>
      <c r="H73" s="170">
        <v>78.05877701133528</v>
      </c>
      <c r="I73" s="170">
        <v>118.0350899687075</v>
      </c>
      <c r="J73" s="170">
        <v>120.70932968842568</v>
      </c>
      <c r="K73" s="170">
        <v>76.442804866107096</v>
      </c>
      <c r="L73" s="170">
        <v>91.284524949790793</v>
      </c>
      <c r="M73" s="170">
        <v>106.07578292557736</v>
      </c>
      <c r="N73" s="170">
        <v>108.21238285374483</v>
      </c>
    </row>
    <row r="74" spans="1:14" ht="12.75" customHeight="1" x14ac:dyDescent="0.2">
      <c r="B74" s="92" t="s">
        <v>2</v>
      </c>
      <c r="C74" s="170">
        <v>93.616161283686353</v>
      </c>
      <c r="D74" s="170">
        <v>79.488685693896528</v>
      </c>
      <c r="E74" s="170">
        <v>92.912834737055405</v>
      </c>
      <c r="F74" s="170">
        <v>87.200095285824659</v>
      </c>
      <c r="G74" s="170">
        <v>77.215933190010759</v>
      </c>
      <c r="H74" s="170">
        <v>83.53321948708043</v>
      </c>
      <c r="I74" s="170">
        <v>122.98517966263583</v>
      </c>
      <c r="J74" s="170">
        <v>103.7492501562634</v>
      </c>
      <c r="K74" s="170">
        <v>74.327766422015344</v>
      </c>
      <c r="L74" s="170">
        <v>91.637518760665145</v>
      </c>
      <c r="M74" s="170">
        <v>106.06275327774524</v>
      </c>
      <c r="N74" s="170">
        <v>111.83271211941958</v>
      </c>
    </row>
    <row r="75" spans="1:14" ht="26.25" customHeight="1" x14ac:dyDescent="0.2">
      <c r="A75" s="130">
        <v>2008</v>
      </c>
      <c r="B75" s="92" t="s">
        <v>3</v>
      </c>
      <c r="C75" s="170">
        <v>94.808343671940037</v>
      </c>
      <c r="D75" s="170">
        <v>80.471860739274234</v>
      </c>
      <c r="E75" s="170">
        <v>94.618464815805368</v>
      </c>
      <c r="F75" s="170">
        <v>88.80046712826136</v>
      </c>
      <c r="G75" s="170">
        <v>87.466491939458294</v>
      </c>
      <c r="H75" s="170">
        <v>80.928248895195139</v>
      </c>
      <c r="I75" s="170">
        <v>121.62415160335124</v>
      </c>
      <c r="J75" s="170">
        <v>109.69116699149149</v>
      </c>
      <c r="K75" s="170">
        <v>76.589521341321429</v>
      </c>
      <c r="L75" s="170">
        <v>95.712366203608383</v>
      </c>
      <c r="M75" s="170">
        <v>108.37024308628443</v>
      </c>
      <c r="N75" s="170">
        <v>107.47011375135931</v>
      </c>
    </row>
    <row r="76" spans="1:14" ht="12.75" customHeight="1" x14ac:dyDescent="0.2">
      <c r="B76" s="92" t="s">
        <v>4</v>
      </c>
      <c r="C76" s="170">
        <v>95.970219521469659</v>
      </c>
      <c r="D76" s="170">
        <v>80.214084292792862</v>
      </c>
      <c r="E76" s="170">
        <v>96.562897457580434</v>
      </c>
      <c r="F76" s="170">
        <v>87.841175113594844</v>
      </c>
      <c r="G76" s="170">
        <v>89.308637442026168</v>
      </c>
      <c r="H76" s="170">
        <v>77.046600584981505</v>
      </c>
      <c r="I76" s="170">
        <v>126.33580157287909</v>
      </c>
      <c r="J76" s="170">
        <v>128.08625585394049</v>
      </c>
      <c r="K76" s="170">
        <v>84.766318531592432</v>
      </c>
      <c r="L76" s="170">
        <v>96.705052938172017</v>
      </c>
      <c r="M76" s="170">
        <v>109.46497598326224</v>
      </c>
      <c r="N76" s="170">
        <v>104.47786804375799</v>
      </c>
    </row>
    <row r="77" spans="1:14" ht="12.75" customHeight="1" x14ac:dyDescent="0.2">
      <c r="B77" s="92" t="s">
        <v>1</v>
      </c>
      <c r="C77" s="170">
        <v>95.095825166563571</v>
      </c>
      <c r="D77" s="170">
        <v>79.865400756322785</v>
      </c>
      <c r="E77" s="170">
        <v>95.325544172381683</v>
      </c>
      <c r="F77" s="170">
        <v>84.682952422206043</v>
      </c>
      <c r="G77" s="170">
        <v>79.738842158614673</v>
      </c>
      <c r="H77" s="170">
        <v>80.496065430659712</v>
      </c>
      <c r="I77" s="170">
        <v>123.40010526366302</v>
      </c>
      <c r="J77" s="170">
        <v>120.9886857718365</v>
      </c>
      <c r="K77" s="170">
        <v>94.623878543407216</v>
      </c>
      <c r="L77" s="170">
        <v>95.689686274682529</v>
      </c>
      <c r="M77" s="170">
        <v>115.20990466040605</v>
      </c>
      <c r="N77" s="170">
        <v>96.808866295042392</v>
      </c>
    </row>
    <row r="78" spans="1:14" ht="12.75" customHeight="1" x14ac:dyDescent="0.2">
      <c r="B78" s="92" t="s">
        <v>2</v>
      </c>
      <c r="C78" s="170">
        <v>91.166542534137932</v>
      </c>
      <c r="D78" s="170">
        <v>78.000099798657033</v>
      </c>
      <c r="E78" s="170">
        <v>90.651925675895157</v>
      </c>
      <c r="F78" s="170">
        <v>83.984848626058522</v>
      </c>
      <c r="G78" s="170">
        <v>64.470791031950526</v>
      </c>
      <c r="H78" s="170">
        <v>73.269848509733293</v>
      </c>
      <c r="I78" s="170">
        <v>113.73939679697381</v>
      </c>
      <c r="J78" s="170">
        <v>115.74669221444468</v>
      </c>
      <c r="K78" s="170">
        <v>99.778353974324801</v>
      </c>
      <c r="L78" s="170">
        <v>91.505956974109409</v>
      </c>
      <c r="M78" s="170">
        <v>109.95634853392612</v>
      </c>
      <c r="N78" s="170">
        <v>97.083753406800682</v>
      </c>
    </row>
    <row r="79" spans="1:14" ht="26.25" customHeight="1" x14ac:dyDescent="0.2">
      <c r="A79" s="130">
        <v>2009</v>
      </c>
      <c r="B79" s="92" t="s">
        <v>3</v>
      </c>
      <c r="C79" s="170">
        <v>89.012342443928148</v>
      </c>
      <c r="D79" s="170">
        <v>83.81990447040981</v>
      </c>
      <c r="E79" s="170">
        <v>84.81529758964821</v>
      </c>
      <c r="F79" s="170">
        <v>80.375652806961966</v>
      </c>
      <c r="G79" s="170">
        <v>63.010400783486688</v>
      </c>
      <c r="H79" s="170">
        <v>70.069376999454605</v>
      </c>
      <c r="I79" s="170">
        <v>108.38741592991524</v>
      </c>
      <c r="J79" s="170">
        <v>97.805414389437615</v>
      </c>
      <c r="K79" s="170">
        <v>98.465922071590086</v>
      </c>
      <c r="L79" s="170">
        <v>83.265573118171574</v>
      </c>
      <c r="M79" s="170">
        <v>112.68549831009764</v>
      </c>
      <c r="N79" s="170">
        <v>100.985546521185</v>
      </c>
    </row>
    <row r="80" spans="1:14" ht="12.75" customHeight="1" x14ac:dyDescent="0.2">
      <c r="B80" s="92" t="s">
        <v>4</v>
      </c>
      <c r="C80" s="170">
        <v>87.021598153210576</v>
      </c>
      <c r="D80" s="170">
        <v>84.95616532170817</v>
      </c>
      <c r="E80" s="170">
        <v>82.574880634079861</v>
      </c>
      <c r="F80" s="170">
        <v>83.150580458449483</v>
      </c>
      <c r="G80" s="170">
        <v>66.597477628110255</v>
      </c>
      <c r="H80" s="170">
        <v>71.085961469414016</v>
      </c>
      <c r="I80" s="170">
        <v>93.033068205484298</v>
      </c>
      <c r="J80" s="170">
        <v>96.828081965394972</v>
      </c>
      <c r="K80" s="170">
        <v>96.579107888341781</v>
      </c>
      <c r="L80" s="170">
        <v>80.101428768699208</v>
      </c>
      <c r="M80" s="170">
        <v>101.54975276916278</v>
      </c>
      <c r="N80" s="170">
        <v>103.48073969527732</v>
      </c>
    </row>
    <row r="81" spans="1:14" ht="12.75" customHeight="1" x14ac:dyDescent="0.2">
      <c r="B81" s="92" t="s">
        <v>1</v>
      </c>
      <c r="C81" s="170">
        <v>90.172835449130829</v>
      </c>
      <c r="D81" s="170">
        <v>84.517051779941312</v>
      </c>
      <c r="E81" s="170">
        <v>86.53162180842881</v>
      </c>
      <c r="F81" s="170">
        <v>87.933448763584096</v>
      </c>
      <c r="G81" s="170">
        <v>62.385546924179941</v>
      </c>
      <c r="H81" s="170">
        <v>78.97940108180461</v>
      </c>
      <c r="I81" s="170">
        <v>94.273187435290126</v>
      </c>
      <c r="J81" s="170">
        <v>96.820230157064088</v>
      </c>
      <c r="K81" s="170">
        <v>105.07021332287152</v>
      </c>
      <c r="L81" s="170">
        <v>83.601552752451525</v>
      </c>
      <c r="M81" s="170">
        <v>104.904015230346</v>
      </c>
      <c r="N81" s="170">
        <v>107.50349051581289</v>
      </c>
    </row>
    <row r="82" spans="1:14" ht="12.75" customHeight="1" x14ac:dyDescent="0.2">
      <c r="B82" s="92" t="s">
        <v>2</v>
      </c>
      <c r="C82" s="170">
        <v>89.22081064635691</v>
      </c>
      <c r="D82" s="170">
        <v>78.150713022126752</v>
      </c>
      <c r="E82" s="170">
        <v>87.142000845780103</v>
      </c>
      <c r="F82" s="170">
        <v>90.07294457446595</v>
      </c>
      <c r="G82" s="170">
        <v>64.866898186163525</v>
      </c>
      <c r="H82" s="170">
        <v>82.205586223128563</v>
      </c>
      <c r="I82" s="170">
        <v>91.135274659589044</v>
      </c>
      <c r="J82" s="170">
        <v>97.22907901598326</v>
      </c>
      <c r="K82" s="170">
        <v>99.209098717997264</v>
      </c>
      <c r="L82" s="170">
        <v>83.926523606857472</v>
      </c>
      <c r="M82" s="170">
        <v>103.85297472718302</v>
      </c>
      <c r="N82" s="170">
        <v>106.18386798510851</v>
      </c>
    </row>
    <row r="83" spans="1:14" ht="26.25" customHeight="1" x14ac:dyDescent="0.2">
      <c r="A83" s="130">
        <v>2010</v>
      </c>
      <c r="B83" s="92" t="s">
        <v>3</v>
      </c>
      <c r="C83" s="170">
        <v>90.376965550324201</v>
      </c>
      <c r="D83" s="170">
        <v>80.671808306295446</v>
      </c>
      <c r="E83" s="170">
        <v>88.377358221582455</v>
      </c>
      <c r="F83" s="170">
        <v>89.99615911031438</v>
      </c>
      <c r="G83" s="170">
        <v>78.197371193531012</v>
      </c>
      <c r="H83" s="170">
        <v>86.814262626912267</v>
      </c>
      <c r="I83" s="170">
        <v>90.711813464107024</v>
      </c>
      <c r="J83" s="170">
        <v>83.658138737381591</v>
      </c>
      <c r="K83" s="170">
        <v>97.448325862718036</v>
      </c>
      <c r="L83" s="170">
        <v>88.298156013246526</v>
      </c>
      <c r="M83" s="170">
        <v>106.1871837066888</v>
      </c>
      <c r="N83" s="170">
        <v>101.54886536791034</v>
      </c>
    </row>
    <row r="84" spans="1:14" ht="12.75" customHeight="1" x14ac:dyDescent="0.2">
      <c r="B84" s="92" t="s">
        <v>4</v>
      </c>
      <c r="C84" s="170">
        <v>91.946959678009705</v>
      </c>
      <c r="D84" s="170">
        <v>80.94820662751863</v>
      </c>
      <c r="E84" s="170">
        <v>90.019202579299503</v>
      </c>
      <c r="F84" s="170">
        <v>89.393428577451573</v>
      </c>
      <c r="G84" s="170">
        <v>94.313470021565479</v>
      </c>
      <c r="H84" s="170">
        <v>90.669127270522992</v>
      </c>
      <c r="I84" s="170">
        <v>90.549353986363869</v>
      </c>
      <c r="J84" s="170">
        <v>85.94626020832645</v>
      </c>
      <c r="K84" s="170">
        <v>93.005059609588358</v>
      </c>
      <c r="L84" s="170">
        <v>90.717584150215913</v>
      </c>
      <c r="M84" s="170">
        <v>108.22827777633616</v>
      </c>
      <c r="N84" s="170">
        <v>104.58250940948389</v>
      </c>
    </row>
    <row r="85" spans="1:14" ht="12.75" customHeight="1" x14ac:dyDescent="0.2">
      <c r="B85" s="92" t="s">
        <v>1</v>
      </c>
      <c r="C85" s="170">
        <v>93.42365219929539</v>
      </c>
      <c r="D85" s="170">
        <v>83.194173493309876</v>
      </c>
      <c r="E85" s="170">
        <v>92.045065249315684</v>
      </c>
      <c r="F85" s="170">
        <v>91.45904723587509</v>
      </c>
      <c r="G85" s="170">
        <v>94.195344897158705</v>
      </c>
      <c r="H85" s="170">
        <v>93.872955503715332</v>
      </c>
      <c r="I85" s="170">
        <v>92.43990162816516</v>
      </c>
      <c r="J85" s="170">
        <v>93.295373240174357</v>
      </c>
      <c r="K85" s="170">
        <v>93.955501587657849</v>
      </c>
      <c r="L85" s="170">
        <v>90.355225059831298</v>
      </c>
      <c r="M85" s="170">
        <v>108.33819486354852</v>
      </c>
      <c r="N85" s="170">
        <v>101.72140555438777</v>
      </c>
    </row>
    <row r="86" spans="1:14" ht="12.75" customHeight="1" x14ac:dyDescent="0.2">
      <c r="B86" s="92" t="s">
        <v>2</v>
      </c>
      <c r="C86" s="170">
        <v>90.998949253004255</v>
      </c>
      <c r="D86" s="170">
        <v>82.776906693331483</v>
      </c>
      <c r="E86" s="170">
        <v>88.849107549500303</v>
      </c>
      <c r="F86" s="170">
        <v>86.588971118339856</v>
      </c>
      <c r="G86" s="170">
        <v>91.550277096071099</v>
      </c>
      <c r="H86" s="170">
        <v>87.433590318673239</v>
      </c>
      <c r="I86" s="170">
        <v>94.706994148617952</v>
      </c>
      <c r="J86" s="170">
        <v>89.380563077392154</v>
      </c>
      <c r="K86" s="170">
        <v>95.468698235311791</v>
      </c>
      <c r="L86" s="170">
        <v>87.452138279398923</v>
      </c>
      <c r="M86" s="170">
        <v>107.89462259935573</v>
      </c>
      <c r="N86" s="170">
        <v>98.624432971200505</v>
      </c>
    </row>
    <row r="87" spans="1:14" ht="26.25" customHeight="1" x14ac:dyDescent="0.2">
      <c r="A87" s="130">
        <v>2011</v>
      </c>
      <c r="B87" s="92" t="s">
        <v>3</v>
      </c>
      <c r="C87" s="170">
        <v>92.380083683257155</v>
      </c>
      <c r="D87" s="170">
        <v>82.395537261975647</v>
      </c>
      <c r="E87" s="170">
        <v>91.503336920878681</v>
      </c>
      <c r="F87" s="170">
        <v>89.173757164633145</v>
      </c>
      <c r="G87" s="170">
        <v>99.309272910899466</v>
      </c>
      <c r="H87" s="170">
        <v>91.106291415796434</v>
      </c>
      <c r="I87" s="170">
        <v>97.23967608500034</v>
      </c>
      <c r="J87" s="170">
        <v>98.404498794698483</v>
      </c>
      <c r="K87" s="170">
        <v>104.44915498596242</v>
      </c>
      <c r="L87" s="170">
        <v>85.17943999301427</v>
      </c>
      <c r="M87" s="170">
        <v>99.081237127164755</v>
      </c>
      <c r="N87" s="170">
        <v>104.01145376008898</v>
      </c>
    </row>
    <row r="88" spans="1:14" ht="12.75" customHeight="1" x14ac:dyDescent="0.2">
      <c r="B88" s="92" t="s">
        <v>4</v>
      </c>
      <c r="C88" s="170">
        <v>94.348417224177823</v>
      </c>
      <c r="D88" s="170">
        <v>87.406729119453601</v>
      </c>
      <c r="E88" s="170">
        <v>92.348981711596394</v>
      </c>
      <c r="F88" s="170">
        <v>91.500928054773539</v>
      </c>
      <c r="G88" s="170">
        <v>99.482420670276085</v>
      </c>
      <c r="H88" s="170">
        <v>93.171358433096046</v>
      </c>
      <c r="I88" s="170">
        <v>96.764375930746382</v>
      </c>
      <c r="J88" s="170">
        <v>91.697233428438551</v>
      </c>
      <c r="K88" s="170">
        <v>112.3841870341281</v>
      </c>
      <c r="L88" s="170">
        <v>85.37849266646711</v>
      </c>
      <c r="M88" s="170">
        <v>108.42257184544056</v>
      </c>
      <c r="N88" s="170">
        <v>101.41893697428996</v>
      </c>
    </row>
    <row r="89" spans="1:14" ht="12.75" customHeight="1" x14ac:dyDescent="0.2">
      <c r="B89" s="92" t="s">
        <v>1</v>
      </c>
      <c r="C89" s="170">
        <v>92.967454743942639</v>
      </c>
      <c r="D89" s="170">
        <v>89.576808048142482</v>
      </c>
      <c r="E89" s="170">
        <v>90.109911151845523</v>
      </c>
      <c r="F89" s="170">
        <v>87.42593078460682</v>
      </c>
      <c r="G89" s="170">
        <v>85.779044128615382</v>
      </c>
      <c r="H89" s="170">
        <v>90.19017517033005</v>
      </c>
      <c r="I89" s="170">
        <v>99.254023906726971</v>
      </c>
      <c r="J89" s="170">
        <v>88.944228673600236</v>
      </c>
      <c r="K89" s="170">
        <v>108.99168824237874</v>
      </c>
      <c r="L89" s="170">
        <v>84.95083949201414</v>
      </c>
      <c r="M89" s="170">
        <v>106.39820401827369</v>
      </c>
      <c r="N89" s="170">
        <v>101.07379488087264</v>
      </c>
    </row>
    <row r="90" spans="1:14" ht="12.75" customHeight="1" x14ac:dyDescent="0.2">
      <c r="B90" s="92" t="s">
        <v>2</v>
      </c>
      <c r="C90" s="170">
        <v>94.457389241239795</v>
      </c>
      <c r="D90" s="170">
        <v>92.477357602737712</v>
      </c>
      <c r="E90" s="170">
        <v>91.913216153299629</v>
      </c>
      <c r="F90" s="170">
        <v>91.712102920133844</v>
      </c>
      <c r="G90" s="170">
        <v>77.710185631772077</v>
      </c>
      <c r="H90" s="170">
        <v>92.539169429951855</v>
      </c>
      <c r="I90" s="170">
        <v>98.410621096464027</v>
      </c>
      <c r="J90" s="170">
        <v>93.306457229982513</v>
      </c>
      <c r="K90" s="170">
        <v>106.198196417183</v>
      </c>
      <c r="L90" s="170">
        <v>87.187674017781134</v>
      </c>
      <c r="M90" s="170">
        <v>103.24142211480458</v>
      </c>
      <c r="N90" s="170">
        <v>102.21945266400476</v>
      </c>
    </row>
    <row r="91" spans="1:14" ht="26.25" customHeight="1" x14ac:dyDescent="0.2">
      <c r="A91" s="130">
        <v>2012</v>
      </c>
      <c r="B91" s="92" t="s">
        <v>3</v>
      </c>
      <c r="C91" s="170">
        <v>95.127304202231016</v>
      </c>
      <c r="D91" s="170">
        <v>92.88479586373866</v>
      </c>
      <c r="E91" s="170">
        <v>92.494470777551001</v>
      </c>
      <c r="F91" s="170">
        <v>89.768565915655614</v>
      </c>
      <c r="G91" s="170">
        <v>86.877483650377314</v>
      </c>
      <c r="H91" s="170">
        <v>100.95107096055395</v>
      </c>
      <c r="I91" s="170">
        <v>99.174063556340144</v>
      </c>
      <c r="J91" s="170">
        <v>97.94986832559897</v>
      </c>
      <c r="K91" s="170">
        <v>90.696963973101546</v>
      </c>
      <c r="L91" s="170">
        <v>86.301566505979579</v>
      </c>
      <c r="M91" s="170">
        <v>107.62141213460944</v>
      </c>
      <c r="N91" s="170">
        <v>100.33470837569864</v>
      </c>
    </row>
    <row r="92" spans="1:14" ht="12.75" customHeight="1" x14ac:dyDescent="0.2">
      <c r="B92" s="92" t="s">
        <v>4</v>
      </c>
      <c r="C92" s="170">
        <v>93.979302641948252</v>
      </c>
      <c r="D92" s="170">
        <v>93.428676384172206</v>
      </c>
      <c r="E92" s="170">
        <v>92.61723703290923</v>
      </c>
      <c r="F92" s="170">
        <v>90.520959124769504</v>
      </c>
      <c r="G92" s="170">
        <v>83.527123032360151</v>
      </c>
      <c r="H92" s="170">
        <v>98.844734908890757</v>
      </c>
      <c r="I92" s="170">
        <v>103.41570206243469</v>
      </c>
      <c r="J92" s="170">
        <v>99.775177978424978</v>
      </c>
      <c r="K92" s="170">
        <v>87.153810576224515</v>
      </c>
      <c r="L92" s="170">
        <v>85.332053135145316</v>
      </c>
      <c r="M92" s="170">
        <v>95.660057138516066</v>
      </c>
      <c r="N92" s="170">
        <v>97.132230656440541</v>
      </c>
    </row>
    <row r="93" spans="1:14" ht="12.75" customHeight="1" x14ac:dyDescent="0.2">
      <c r="B93" s="92" t="s">
        <v>1</v>
      </c>
      <c r="C93" s="170">
        <v>94.850754714781118</v>
      </c>
      <c r="D93" s="170">
        <v>97.528042205822459</v>
      </c>
      <c r="E93" s="170">
        <v>92.389722989078933</v>
      </c>
      <c r="F93" s="170">
        <v>92.948458503126162</v>
      </c>
      <c r="G93" s="170">
        <v>72.840308176356942</v>
      </c>
      <c r="H93" s="170">
        <v>94.347528674259195</v>
      </c>
      <c r="I93" s="170">
        <v>100.66823670309508</v>
      </c>
      <c r="J93" s="170">
        <v>103.77397274957315</v>
      </c>
      <c r="K93" s="170">
        <v>86.21824346120674</v>
      </c>
      <c r="L93" s="170">
        <v>86.949732359838677</v>
      </c>
      <c r="M93" s="170">
        <v>102.0050048648154</v>
      </c>
      <c r="N93" s="170">
        <v>94.772049087249059</v>
      </c>
    </row>
    <row r="94" spans="1:14" ht="12.75" customHeight="1" x14ac:dyDescent="0.2">
      <c r="B94" s="92" t="s">
        <v>2</v>
      </c>
      <c r="C94" s="170">
        <v>95.88658445402757</v>
      </c>
      <c r="D94" s="170">
        <v>96.817286543705222</v>
      </c>
      <c r="E94" s="170">
        <v>93.710068631877149</v>
      </c>
      <c r="F94" s="170">
        <v>92.970232496399859</v>
      </c>
      <c r="G94" s="170">
        <v>71.097665528493877</v>
      </c>
      <c r="H94" s="170">
        <v>95.593336486651225</v>
      </c>
      <c r="I94" s="170">
        <v>105.6107977568193</v>
      </c>
      <c r="J94" s="170">
        <v>106.9146317461062</v>
      </c>
      <c r="K94" s="170">
        <v>88.696818235262441</v>
      </c>
      <c r="L94" s="170">
        <v>87.119869070208452</v>
      </c>
      <c r="M94" s="170">
        <v>105.19148492946952</v>
      </c>
      <c r="N94" s="170">
        <v>94.244490388222601</v>
      </c>
    </row>
    <row r="95" spans="1:14" ht="26.25" customHeight="1" x14ac:dyDescent="0.2">
      <c r="A95" s="130">
        <v>2013</v>
      </c>
      <c r="B95" s="92" t="s">
        <v>3</v>
      </c>
      <c r="C95" s="170">
        <v>95.984595193550987</v>
      </c>
      <c r="D95" s="170">
        <v>100.81252722195588</v>
      </c>
      <c r="E95" s="170">
        <v>93.173523722585657</v>
      </c>
      <c r="F95" s="170">
        <v>94.210672903036908</v>
      </c>
      <c r="G95" s="170">
        <v>82.947326091903363</v>
      </c>
      <c r="H95" s="170">
        <v>87.26532709592405</v>
      </c>
      <c r="I95" s="170">
        <v>102.4033577123857</v>
      </c>
      <c r="J95" s="170">
        <v>101.15920642365477</v>
      </c>
      <c r="K95" s="170">
        <v>96.305448547555287</v>
      </c>
      <c r="L95" s="170">
        <v>87.883447701025176</v>
      </c>
      <c r="M95" s="170">
        <v>102.84927436971017</v>
      </c>
      <c r="N95" s="170">
        <v>95.586520324906473</v>
      </c>
    </row>
    <row r="96" spans="1:14" ht="12.75" customHeight="1" x14ac:dyDescent="0.2">
      <c r="B96" s="92" t="s">
        <v>4</v>
      </c>
      <c r="C96" s="170">
        <v>97.594806388544228</v>
      </c>
      <c r="D96" s="170">
        <v>94.342552282129731</v>
      </c>
      <c r="E96" s="170">
        <v>95.233627346101542</v>
      </c>
      <c r="F96" s="170">
        <v>96.008034157523795</v>
      </c>
      <c r="G96" s="170">
        <v>92.72429328885778</v>
      </c>
      <c r="H96" s="170">
        <v>90.315038316344825</v>
      </c>
      <c r="I96" s="170">
        <v>103.75019632740876</v>
      </c>
      <c r="J96" s="170">
        <v>99.359000806218589</v>
      </c>
      <c r="K96" s="170">
        <v>94.812258873432967</v>
      </c>
      <c r="L96" s="170">
        <v>90.668781622111453</v>
      </c>
      <c r="M96" s="170">
        <v>111.89757743680369</v>
      </c>
      <c r="N96" s="170">
        <v>96.291705983251461</v>
      </c>
    </row>
    <row r="97" spans="1:14" ht="12.75" customHeight="1" x14ac:dyDescent="0.2">
      <c r="B97" s="92" t="s">
        <v>1</v>
      </c>
      <c r="C97" s="170">
        <v>96.610389512917706</v>
      </c>
      <c r="D97" s="170">
        <v>92.313796641102755</v>
      </c>
      <c r="E97" s="170">
        <v>95.219274053786691</v>
      </c>
      <c r="F97" s="170">
        <v>91.736804323407853</v>
      </c>
      <c r="G97" s="170">
        <v>95.813869857435648</v>
      </c>
      <c r="H97" s="170">
        <v>86.531500942897523</v>
      </c>
      <c r="I97" s="170">
        <v>108.33219405767339</v>
      </c>
      <c r="J97" s="170">
        <v>97.629195835891153</v>
      </c>
      <c r="K97" s="170">
        <v>97.762311017101354</v>
      </c>
      <c r="L97" s="170">
        <v>93.579273862646218</v>
      </c>
      <c r="M97" s="170">
        <v>106.49384762890813</v>
      </c>
      <c r="N97" s="170">
        <v>96.870169614636367</v>
      </c>
    </row>
    <row r="98" spans="1:14" ht="12.75" customHeight="1" x14ac:dyDescent="0.2">
      <c r="B98" s="92" t="s">
        <v>2</v>
      </c>
      <c r="C98" s="170">
        <v>97.494481886605072</v>
      </c>
      <c r="D98" s="170">
        <v>97.246992033887452</v>
      </c>
      <c r="E98" s="170">
        <v>95.591023436279514</v>
      </c>
      <c r="F98" s="170">
        <v>94.260915575170884</v>
      </c>
      <c r="G98" s="170">
        <v>90.718692778868885</v>
      </c>
      <c r="H98" s="170">
        <v>82.360032017859837</v>
      </c>
      <c r="I98" s="170">
        <v>108.52435138714603</v>
      </c>
      <c r="J98" s="170">
        <v>100.82705194209078</v>
      </c>
      <c r="K98" s="170">
        <v>96.694821171939083</v>
      </c>
      <c r="L98" s="170">
        <v>94.331570633497549</v>
      </c>
      <c r="M98" s="170">
        <v>106.80764195853813</v>
      </c>
      <c r="N98" s="170">
        <v>95.16990816202356</v>
      </c>
    </row>
    <row r="99" spans="1:14" ht="26.25" customHeight="1" x14ac:dyDescent="0.2">
      <c r="A99" s="130">
        <v>2014</v>
      </c>
      <c r="B99" s="92" t="s">
        <v>3</v>
      </c>
      <c r="C99" s="170">
        <v>99.922996976147942</v>
      </c>
      <c r="D99" s="170">
        <v>103.35500467509534</v>
      </c>
      <c r="E99" s="170">
        <v>98.745393860003716</v>
      </c>
      <c r="F99" s="170">
        <v>94.499250283002866</v>
      </c>
      <c r="G99" s="170">
        <v>96.373588666280426</v>
      </c>
      <c r="H99" s="170">
        <v>91.1876064589447</v>
      </c>
      <c r="I99" s="170">
        <v>112.28792145149029</v>
      </c>
      <c r="J99" s="170">
        <v>108.68468987373299</v>
      </c>
      <c r="K99" s="170">
        <v>98.198171373549727</v>
      </c>
      <c r="L99" s="170">
        <v>96.186717683266153</v>
      </c>
      <c r="M99" s="170">
        <v>104.61504120780407</v>
      </c>
      <c r="N99" s="170">
        <v>96.17010712409089</v>
      </c>
    </row>
    <row r="100" spans="1:14" ht="12.75" x14ac:dyDescent="0.2">
      <c r="B100" s="92" t="s">
        <v>4</v>
      </c>
      <c r="C100" s="170">
        <v>100.3451679823598</v>
      </c>
      <c r="D100" s="170">
        <v>109.92344946130757</v>
      </c>
      <c r="E100" s="170">
        <v>99.629210578775371</v>
      </c>
      <c r="F100" s="170">
        <v>92.919816265200893</v>
      </c>
      <c r="G100" s="170">
        <v>95.159217737804781</v>
      </c>
      <c r="H100" s="170">
        <v>88.553393844413449</v>
      </c>
      <c r="I100" s="170">
        <v>112.83089061005573</v>
      </c>
      <c r="J100" s="170">
        <v>116.82100761632611</v>
      </c>
      <c r="K100" s="170">
        <v>101.31735970324173</v>
      </c>
      <c r="L100" s="170">
        <v>99.637174637890794</v>
      </c>
      <c r="M100" s="170">
        <v>99.557116749771652</v>
      </c>
      <c r="N100" s="170">
        <v>95.353714598131418</v>
      </c>
    </row>
    <row r="101" spans="1:14" ht="12.75" x14ac:dyDescent="0.2">
      <c r="B101" s="92" t="s">
        <v>1</v>
      </c>
      <c r="C101" s="170">
        <v>100.93028409748017</v>
      </c>
      <c r="D101" s="170">
        <v>109.72763351825684</v>
      </c>
      <c r="E101" s="170">
        <v>101.85127465943698</v>
      </c>
      <c r="F101" s="170">
        <v>96.497625657762853</v>
      </c>
      <c r="G101" s="170">
        <v>96.58806194310263</v>
      </c>
      <c r="H101" s="170">
        <v>87.829743952031265</v>
      </c>
      <c r="I101" s="170">
        <v>114.07853570794568</v>
      </c>
      <c r="J101" s="170">
        <v>117.11444107568626</v>
      </c>
      <c r="K101" s="170">
        <v>97.920021325511087</v>
      </c>
      <c r="L101" s="170">
        <v>104.30438638913249</v>
      </c>
      <c r="M101" s="170">
        <v>95.508997881948801</v>
      </c>
      <c r="N101" s="170">
        <v>93.907482124311343</v>
      </c>
    </row>
    <row r="102" spans="1:14" ht="12.75" x14ac:dyDescent="0.2">
      <c r="B102" s="92" t="s">
        <v>2</v>
      </c>
      <c r="C102" s="170">
        <v>101.94853867877244</v>
      </c>
      <c r="D102" s="170">
        <v>109.75164523998227</v>
      </c>
      <c r="E102" s="170">
        <v>102.45485294065296</v>
      </c>
      <c r="F102" s="170">
        <v>99.556038116021142</v>
      </c>
      <c r="G102" s="170">
        <v>95.675250998838848</v>
      </c>
      <c r="H102" s="170">
        <v>89.617642145020739</v>
      </c>
      <c r="I102" s="170">
        <v>112.60052374037225</v>
      </c>
      <c r="J102" s="170">
        <v>119.34751135936089</v>
      </c>
      <c r="K102" s="170">
        <v>96.593141254441647</v>
      </c>
      <c r="L102" s="170">
        <v>103.0071180974123</v>
      </c>
      <c r="M102" s="170">
        <v>99.191570855154367</v>
      </c>
      <c r="N102" s="170">
        <v>94.309435668136928</v>
      </c>
    </row>
    <row r="103" spans="1:14" ht="23.25" customHeight="1" x14ac:dyDescent="0.2">
      <c r="A103" s="130">
        <v>2015</v>
      </c>
      <c r="B103" s="92" t="s">
        <v>3</v>
      </c>
      <c r="C103" s="170">
        <v>102.15293262435928</v>
      </c>
      <c r="D103" s="170">
        <v>106.32870842417306</v>
      </c>
      <c r="E103" s="170">
        <v>101.89834319885279</v>
      </c>
      <c r="F103" s="170">
        <v>98.148389839309402</v>
      </c>
      <c r="G103" s="170">
        <v>89.612727587759764</v>
      </c>
      <c r="H103" s="170">
        <v>101.12182132604339</v>
      </c>
      <c r="I103" s="170">
        <v>107.53969374395527</v>
      </c>
      <c r="J103" s="170">
        <v>101.74010132847808</v>
      </c>
      <c r="K103" s="170">
        <v>101.70898538045577</v>
      </c>
      <c r="L103" s="170">
        <v>105.05272207864101</v>
      </c>
      <c r="M103" s="170">
        <v>102.15702428845741</v>
      </c>
      <c r="N103" s="170">
        <v>98.703984965012992</v>
      </c>
    </row>
    <row r="104" spans="1:14" ht="14.25" customHeight="1" x14ac:dyDescent="0.2">
      <c r="B104" s="92" t="s">
        <v>4</v>
      </c>
      <c r="C104" s="170">
        <v>100.56266679535568</v>
      </c>
      <c r="D104" s="170">
        <v>101.01484607138109</v>
      </c>
      <c r="E104" s="170">
        <v>99.652431562102564</v>
      </c>
      <c r="F104" s="170">
        <v>96.729506490163956</v>
      </c>
      <c r="G104" s="170">
        <v>101.31050372246871</v>
      </c>
      <c r="H104" s="170">
        <v>101.59471048694733</v>
      </c>
      <c r="I104" s="170">
        <v>102.03219983971337</v>
      </c>
      <c r="J104" s="170">
        <v>97.164629796338701</v>
      </c>
      <c r="K104" s="170">
        <v>97.089913288530823</v>
      </c>
      <c r="L104" s="170">
        <v>101.38920119394817</v>
      </c>
      <c r="M104" s="170">
        <v>103.74010690734961</v>
      </c>
      <c r="N104" s="170">
        <v>99.734059079529331</v>
      </c>
    </row>
    <row r="105" spans="1:14" ht="12.75" customHeight="1" x14ac:dyDescent="0.2">
      <c r="B105" s="92" t="s">
        <v>1</v>
      </c>
      <c r="C105" s="170">
        <v>98.479769771156327</v>
      </c>
      <c r="D105" s="170">
        <v>96.384661678309655</v>
      </c>
      <c r="E105" s="170">
        <v>99.124611845613174</v>
      </c>
      <c r="F105" s="170">
        <v>101.66324583020557</v>
      </c>
      <c r="G105" s="170">
        <v>105.50483416874775</v>
      </c>
      <c r="H105" s="170">
        <v>98.00328306963759</v>
      </c>
      <c r="I105" s="170">
        <v>95.926234790414298</v>
      </c>
      <c r="J105" s="170">
        <v>98.841225602849946</v>
      </c>
      <c r="K105" s="170">
        <v>98.929619361339931</v>
      </c>
      <c r="L105" s="170">
        <v>97.907647874116194</v>
      </c>
      <c r="M105" s="170">
        <v>96.587310390309923</v>
      </c>
      <c r="N105" s="170">
        <v>100.42018031268029</v>
      </c>
    </row>
    <row r="106" spans="1:14" ht="12" customHeight="1" x14ac:dyDescent="0.2">
      <c r="B106" s="92" t="s">
        <v>2</v>
      </c>
      <c r="C106" s="170">
        <v>98.804630809128724</v>
      </c>
      <c r="D106" s="170">
        <v>96.271783826136158</v>
      </c>
      <c r="E106" s="170">
        <v>99.324613393431491</v>
      </c>
      <c r="F106" s="170">
        <v>103.45885784032112</v>
      </c>
      <c r="G106" s="170">
        <v>103.57193452102375</v>
      </c>
      <c r="H106" s="170">
        <v>99.280185117371701</v>
      </c>
      <c r="I106" s="170">
        <v>94.50187162591709</v>
      </c>
      <c r="J106" s="170">
        <v>102.25404327233322</v>
      </c>
      <c r="K106" s="170">
        <v>102.27148196967343</v>
      </c>
      <c r="L106" s="170">
        <v>95.650428853294628</v>
      </c>
      <c r="M106" s="170">
        <v>97.515558413883056</v>
      </c>
      <c r="N106" s="170">
        <v>101.14177564277738</v>
      </c>
    </row>
    <row r="107" spans="1:14" ht="23.25" customHeight="1" x14ac:dyDescent="0.2">
      <c r="A107" s="130">
        <v>2016</v>
      </c>
      <c r="B107" s="92" t="s">
        <v>3</v>
      </c>
      <c r="C107" s="170">
        <v>95.859193574223909</v>
      </c>
      <c r="D107" s="170">
        <v>87.401303741859806</v>
      </c>
      <c r="E107" s="170">
        <v>95.265045262859147</v>
      </c>
      <c r="F107" s="170">
        <v>98.652438030953817</v>
      </c>
      <c r="G107" s="170">
        <v>104.43575373652618</v>
      </c>
      <c r="H107" s="170">
        <v>97.444403918244191</v>
      </c>
      <c r="I107" s="170">
        <v>89.136180253984378</v>
      </c>
      <c r="J107" s="170">
        <v>99.053198199842257</v>
      </c>
      <c r="K107" s="170">
        <v>101.64292601568076</v>
      </c>
      <c r="L107" s="170">
        <v>90.38698425912159</v>
      </c>
      <c r="M107" s="170">
        <v>99.005738349422799</v>
      </c>
      <c r="N107" s="170">
        <v>104.36559477646946</v>
      </c>
    </row>
    <row r="108" spans="1:14" ht="12" customHeight="1" x14ac:dyDescent="0.2">
      <c r="B108" s="130" t="s">
        <v>4</v>
      </c>
      <c r="C108" s="170">
        <v>94.911474398670393</v>
      </c>
      <c r="D108" s="170">
        <v>87.667992067544745</v>
      </c>
      <c r="E108" s="170">
        <v>95.24048621191055</v>
      </c>
      <c r="F108" s="170">
        <v>99.968693079866057</v>
      </c>
      <c r="G108" s="170">
        <v>93.901559905430716</v>
      </c>
      <c r="H108" s="170">
        <v>96.681557269574455</v>
      </c>
      <c r="I108" s="170">
        <v>86.638200834139724</v>
      </c>
      <c r="J108" s="170">
        <v>105.35785519462677</v>
      </c>
      <c r="K108" s="170">
        <v>105.93173205627041</v>
      </c>
      <c r="L108" s="170">
        <v>90.020868700962268</v>
      </c>
      <c r="M108" s="170">
        <v>92.872686635431123</v>
      </c>
      <c r="N108" s="170">
        <v>108.21323735916184</v>
      </c>
    </row>
    <row r="109" spans="1:14" ht="12" customHeight="1" x14ac:dyDescent="0.2">
      <c r="B109" s="130" t="s">
        <v>1</v>
      </c>
      <c r="C109" s="170">
        <v>93.824071172157133</v>
      </c>
      <c r="D109" s="170">
        <v>89.672049383144525</v>
      </c>
      <c r="E109" s="170">
        <v>92.85758806115085</v>
      </c>
      <c r="F109" s="170">
        <v>97.768224406574888</v>
      </c>
      <c r="G109" s="170">
        <v>86.162076663917261</v>
      </c>
      <c r="H109" s="170">
        <v>88.898521766829617</v>
      </c>
      <c r="I109" s="170">
        <v>86.570518841436268</v>
      </c>
      <c r="J109" s="170">
        <v>107.40007703342202</v>
      </c>
      <c r="K109" s="170">
        <v>104.23566492364121</v>
      </c>
      <c r="L109" s="170">
        <v>88.287150240778985</v>
      </c>
      <c r="M109" s="170">
        <v>93.451465517567385</v>
      </c>
      <c r="N109" s="170">
        <v>108.85253352304564</v>
      </c>
    </row>
    <row r="110" spans="1:14" ht="12" customHeight="1" x14ac:dyDescent="0.2">
      <c r="B110" s="130" t="s">
        <v>2</v>
      </c>
      <c r="C110" s="170">
        <v>93.887905431956014</v>
      </c>
      <c r="D110" s="170">
        <v>90.188927468615375</v>
      </c>
      <c r="E110" s="170">
        <v>92.489524670204361</v>
      </c>
      <c r="F110" s="170">
        <v>94.943943062579208</v>
      </c>
      <c r="G110" s="170">
        <v>85.287429742867204</v>
      </c>
      <c r="H110" s="170">
        <v>93.281781207791454</v>
      </c>
      <c r="I110" s="170">
        <v>83.926285327750833</v>
      </c>
      <c r="J110" s="170">
        <v>108.49674193049898</v>
      </c>
      <c r="K110" s="170">
        <v>103.00683962402601</v>
      </c>
      <c r="L110" s="170">
        <v>89.373818055777676</v>
      </c>
      <c r="M110" s="170">
        <v>94.552557598072752</v>
      </c>
      <c r="N110" s="170">
        <v>109.02247488344925</v>
      </c>
    </row>
    <row r="111" spans="1:14" ht="19.5" customHeight="1" x14ac:dyDescent="0.2">
      <c r="A111" s="130">
        <v>2017</v>
      </c>
      <c r="B111" s="125" t="s">
        <v>3</v>
      </c>
      <c r="C111" s="170">
        <v>95.781536862648281</v>
      </c>
      <c r="D111" s="170">
        <v>92.533433629142124</v>
      </c>
      <c r="E111" s="170">
        <v>95.918263987393431</v>
      </c>
      <c r="F111" s="170">
        <v>97.093144264304911</v>
      </c>
      <c r="G111" s="170">
        <v>89.989119275051848</v>
      </c>
      <c r="H111" s="170">
        <v>104.87639404425882</v>
      </c>
      <c r="I111" s="170">
        <v>88.164276459990091</v>
      </c>
      <c r="J111" s="170">
        <v>105.36225408464402</v>
      </c>
      <c r="K111" s="170">
        <v>105.43649174000271</v>
      </c>
      <c r="L111" s="170">
        <v>91.278884928914934</v>
      </c>
      <c r="M111" s="170">
        <v>92.830907939234066</v>
      </c>
      <c r="N111" s="170">
        <v>107.40299697478416</v>
      </c>
    </row>
    <row r="112" spans="1:14" ht="12.75" x14ac:dyDescent="0.2">
      <c r="B112" s="130" t="s">
        <v>4</v>
      </c>
      <c r="C112" s="170">
        <v>95.32104329028013</v>
      </c>
      <c r="D112" s="170">
        <v>93.669334978151326</v>
      </c>
      <c r="E112" s="170">
        <v>95.127816985769925</v>
      </c>
      <c r="F112" s="170">
        <v>96.96806774357178</v>
      </c>
      <c r="G112" s="170">
        <v>88.339495854500356</v>
      </c>
      <c r="H112" s="170">
        <v>102.66249258719333</v>
      </c>
      <c r="I112" s="170">
        <v>86.447261819352036</v>
      </c>
      <c r="J112" s="170">
        <v>100.6981868688318</v>
      </c>
      <c r="K112" s="170">
        <v>106.1944045866754</v>
      </c>
      <c r="L112" s="170">
        <v>92.068751363785182</v>
      </c>
      <c r="M112" s="170">
        <v>92.796070939327279</v>
      </c>
      <c r="N112" s="170">
        <v>106.08434756229251</v>
      </c>
    </row>
    <row r="113" spans="1:14" ht="12.75" x14ac:dyDescent="0.2">
      <c r="B113" s="135" t="s">
        <v>1</v>
      </c>
      <c r="C113" s="170">
        <v>96.856186989476697</v>
      </c>
      <c r="D113" s="170">
        <v>95.609785461825993</v>
      </c>
      <c r="E113" s="170">
        <v>94.804830994934619</v>
      </c>
      <c r="F113" s="170">
        <v>96.228187327209497</v>
      </c>
      <c r="G113" s="170">
        <v>91.066493251977846</v>
      </c>
      <c r="H113" s="170">
        <v>94.533426650750982</v>
      </c>
      <c r="I113" s="170">
        <v>88.614572169299365</v>
      </c>
      <c r="J113" s="170">
        <v>104.03956899354939</v>
      </c>
      <c r="K113" s="170">
        <v>107.89224455080262</v>
      </c>
      <c r="L113" s="170">
        <v>92.664987348297757</v>
      </c>
      <c r="M113" s="170">
        <v>100.72422132808887</v>
      </c>
      <c r="N113" s="170">
        <v>104.95757452199155</v>
      </c>
    </row>
    <row r="114" spans="1:14" ht="12.75" x14ac:dyDescent="0.2">
      <c r="B114" s="139" t="s">
        <v>2</v>
      </c>
      <c r="C114" s="170">
        <v>98.093927872818597</v>
      </c>
      <c r="D114" s="170">
        <v>95.073866496595798</v>
      </c>
      <c r="E114" s="170">
        <v>96.087194993216656</v>
      </c>
      <c r="F114" s="170">
        <v>97.983441064907026</v>
      </c>
      <c r="G114" s="170">
        <v>87.599745294278904</v>
      </c>
      <c r="H114" s="170">
        <v>101.05375826229923</v>
      </c>
      <c r="I114" s="170">
        <v>88.8973987776874</v>
      </c>
      <c r="J114" s="170">
        <v>99.995133554161043</v>
      </c>
      <c r="K114" s="170">
        <v>109.98984679729311</v>
      </c>
      <c r="L114" s="170">
        <v>93.538656571261356</v>
      </c>
      <c r="M114" s="170">
        <v>103.18343121367791</v>
      </c>
      <c r="N114" s="170">
        <v>105.12549736136947</v>
      </c>
    </row>
    <row r="115" spans="1:14" ht="19.5" customHeight="1" x14ac:dyDescent="0.2">
      <c r="A115" s="130">
        <v>2018</v>
      </c>
      <c r="B115" s="143" t="s">
        <v>3</v>
      </c>
      <c r="C115" s="170">
        <v>99.109589432217902</v>
      </c>
      <c r="D115" s="170">
        <v>93.910001671724615</v>
      </c>
      <c r="E115" s="170">
        <v>98.474271136146484</v>
      </c>
      <c r="F115" s="170">
        <v>100.53714920509962</v>
      </c>
      <c r="G115" s="170">
        <v>90.840177204347739</v>
      </c>
      <c r="H115" s="170">
        <v>107.14312245838263</v>
      </c>
      <c r="I115" s="170">
        <v>89.907411726614782</v>
      </c>
      <c r="J115" s="170">
        <v>112.90437961469338</v>
      </c>
      <c r="K115" s="170">
        <v>102.6767708664653</v>
      </c>
      <c r="L115" s="170">
        <v>93.407951761123087</v>
      </c>
      <c r="M115" s="170">
        <v>102.13000260015184</v>
      </c>
      <c r="N115" s="170">
        <v>103.71859806199338</v>
      </c>
    </row>
    <row r="116" spans="1:14" ht="14.25" customHeight="1" x14ac:dyDescent="0.2">
      <c r="B116" s="146" t="s">
        <v>4</v>
      </c>
      <c r="C116" s="170">
        <v>99.388243354400487</v>
      </c>
      <c r="D116" s="170">
        <v>93.462634050991127</v>
      </c>
      <c r="E116" s="170">
        <v>99.254558281399653</v>
      </c>
      <c r="F116" s="170">
        <v>104.3154974228282</v>
      </c>
      <c r="G116" s="170">
        <v>91.354660809401125</v>
      </c>
      <c r="H116" s="170">
        <v>101.78833755079698</v>
      </c>
      <c r="I116" s="170">
        <v>84.337357292907143</v>
      </c>
      <c r="J116" s="170">
        <v>120.26946696698872</v>
      </c>
      <c r="K116" s="170">
        <v>100.68509773771949</v>
      </c>
      <c r="L116" s="170">
        <v>96.952532399241804</v>
      </c>
      <c r="M116" s="170">
        <v>99.278663092150751</v>
      </c>
      <c r="N116" s="170">
        <v>109.39018401476484</v>
      </c>
    </row>
    <row r="117" spans="1:14" ht="14.25" customHeight="1" x14ac:dyDescent="0.2">
      <c r="B117" s="146" t="s">
        <v>1</v>
      </c>
      <c r="C117" s="170">
        <v>98.703816339686583</v>
      </c>
      <c r="D117" s="170">
        <v>92.465707089205324</v>
      </c>
      <c r="E117" s="170">
        <v>98.538821523776818</v>
      </c>
      <c r="F117" s="170">
        <v>99.583245880555467</v>
      </c>
      <c r="G117" s="170">
        <v>91.309114642490826</v>
      </c>
      <c r="H117" s="170">
        <v>105.24092577049664</v>
      </c>
      <c r="I117" s="170">
        <v>84.062243526302822</v>
      </c>
      <c r="J117" s="170">
        <v>121.24525238506536</v>
      </c>
      <c r="K117" s="170">
        <v>100.29678180530433</v>
      </c>
      <c r="L117" s="170">
        <v>97.352297223276878</v>
      </c>
      <c r="M117" s="170">
        <v>98.74933865407813</v>
      </c>
      <c r="N117" s="170">
        <v>109.0225841691373</v>
      </c>
    </row>
    <row r="118" spans="1:14" ht="12" customHeight="1" thickBot="1" x14ac:dyDescent="0.25">
      <c r="C118" s="170"/>
      <c r="D118" s="170"/>
      <c r="E118" s="170"/>
      <c r="F118" s="170"/>
      <c r="G118" s="170"/>
      <c r="H118" s="182"/>
      <c r="I118" s="170"/>
      <c r="J118" s="182"/>
      <c r="K118" s="182"/>
      <c r="L118" s="182"/>
      <c r="M118" s="170"/>
      <c r="N118" s="170"/>
    </row>
    <row r="119" spans="1:14" ht="12.75" customHeight="1" x14ac:dyDescent="0.2">
      <c r="A119" s="91" t="s">
        <v>213</v>
      </c>
      <c r="B119" s="97"/>
      <c r="C119" s="186"/>
      <c r="D119" s="172"/>
      <c r="E119" s="172"/>
      <c r="F119" s="172"/>
      <c r="G119" s="172"/>
      <c r="H119" s="172"/>
      <c r="I119" s="172"/>
      <c r="J119" s="172"/>
      <c r="K119" s="172"/>
      <c r="L119" s="172"/>
      <c r="M119" s="172"/>
      <c r="N119" s="172"/>
    </row>
    <row r="120" spans="1:14" ht="12.75" customHeight="1" x14ac:dyDescent="0.2">
      <c r="A120" s="92">
        <v>2015</v>
      </c>
      <c r="C120" s="170">
        <v>-0.78060554351228051</v>
      </c>
      <c r="D120" s="170">
        <v>-7.5695314964174472</v>
      </c>
      <c r="E120" s="170">
        <v>-0.665721457616264</v>
      </c>
      <c r="F120" s="170">
        <v>4.3098943865277795</v>
      </c>
      <c r="G120" s="170">
        <v>4.2220022134627389</v>
      </c>
      <c r="H120" s="170">
        <v>11.98572384478307</v>
      </c>
      <c r="I120" s="170">
        <v>-11.464833009673214</v>
      </c>
      <c r="J120" s="170">
        <v>-13.413850501253165</v>
      </c>
      <c r="K120" s="170">
        <v>1.5154496206455592</v>
      </c>
      <c r="L120" s="170">
        <v>-0.77775279286561583</v>
      </c>
      <c r="M120" s="170">
        <v>0.28261478659179495</v>
      </c>
      <c r="N120" s="170">
        <v>5.3350242355407751</v>
      </c>
    </row>
    <row r="121" spans="1:14" ht="12.75" customHeight="1" x14ac:dyDescent="0.2">
      <c r="A121" s="92">
        <v>2016</v>
      </c>
      <c r="C121" s="170">
        <v>-5.3793388557481281</v>
      </c>
      <c r="D121" s="170">
        <v>-11.267431834708896</v>
      </c>
      <c r="E121" s="170">
        <v>-6.0368389484687812</v>
      </c>
      <c r="F121" s="170">
        <v>-2.1666753550065199</v>
      </c>
      <c r="G121" s="170">
        <v>-7.5532949878146631</v>
      </c>
      <c r="H121" s="170">
        <v>-5.9234339593900787</v>
      </c>
      <c r="I121" s="170">
        <v>-13.432203685672206</v>
      </c>
      <c r="J121" s="170">
        <v>5.0769680895975222</v>
      </c>
      <c r="K121" s="170">
        <v>3.7042906549045851</v>
      </c>
      <c r="L121" s="170">
        <v>-10.482794685839858</v>
      </c>
      <c r="M121" s="170">
        <v>-5.0293879748764763</v>
      </c>
      <c r="N121" s="170">
        <v>7.6134601355315468</v>
      </c>
    </row>
    <row r="122" spans="1:14" ht="12.75" customHeight="1" x14ac:dyDescent="0.2">
      <c r="A122" s="92">
        <v>2017</v>
      </c>
      <c r="C122" s="170">
        <v>2.0001050369631956</v>
      </c>
      <c r="D122" s="170">
        <v>6.1860454280019406</v>
      </c>
      <c r="E122" s="170">
        <v>1.619108671709224</v>
      </c>
      <c r="F122" s="170">
        <v>-0.7820592295841422</v>
      </c>
      <c r="G122" s="170">
        <v>-3.4592813154471824</v>
      </c>
      <c r="H122" s="170">
        <v>7.1271222236378717</v>
      </c>
      <c r="I122" s="170">
        <v>1.6900984598729574</v>
      </c>
      <c r="J122" s="170">
        <v>-2.4298209785838853</v>
      </c>
      <c r="K122" s="170">
        <v>3.5427234886689973</v>
      </c>
      <c r="L122" s="170">
        <v>3.2067743053754372</v>
      </c>
      <c r="M122" s="170">
        <v>2.5408342417759355</v>
      </c>
      <c r="N122" s="170">
        <v>-1.5991085392615845</v>
      </c>
    </row>
    <row r="123" spans="1:14" ht="12.75" customHeight="1" x14ac:dyDescent="0.2">
      <c r="A123" s="134"/>
      <c r="C123" s="170"/>
      <c r="D123" s="170"/>
      <c r="E123" s="170"/>
      <c r="F123" s="170"/>
      <c r="G123" s="170"/>
      <c r="H123" s="170"/>
      <c r="I123" s="170"/>
      <c r="J123" s="170"/>
      <c r="K123" s="170"/>
      <c r="L123" s="170"/>
      <c r="M123" s="170"/>
      <c r="N123" s="170"/>
    </row>
    <row r="124" spans="1:14" ht="12.75" customHeight="1" x14ac:dyDescent="0.2">
      <c r="A124" s="134" t="s">
        <v>11</v>
      </c>
      <c r="C124" s="211"/>
      <c r="D124" s="170"/>
      <c r="E124" s="170"/>
      <c r="F124" s="170"/>
      <c r="G124" s="170"/>
      <c r="H124" s="170"/>
      <c r="I124" s="170"/>
      <c r="J124" s="170"/>
      <c r="K124" s="170"/>
      <c r="L124" s="170"/>
      <c r="M124" s="170"/>
      <c r="N124" s="170"/>
    </row>
    <row r="125" spans="1:14" ht="12.75" x14ac:dyDescent="0.2">
      <c r="A125" s="130">
        <v>2015</v>
      </c>
      <c r="B125" s="130" t="s">
        <v>3</v>
      </c>
      <c r="C125" s="170">
        <v>0.20048737160507368</v>
      </c>
      <c r="D125" s="170">
        <v>-3.1188022815736738</v>
      </c>
      <c r="E125" s="170">
        <v>-0.54317558009919775</v>
      </c>
      <c r="F125" s="170">
        <v>-1.4139255672983797</v>
      </c>
      <c r="G125" s="170">
        <v>-6.3365638948286289</v>
      </c>
      <c r="H125" s="170">
        <v>12.836958109661477</v>
      </c>
      <c r="I125" s="170">
        <v>-4.4944995176807057</v>
      </c>
      <c r="J125" s="170">
        <v>-14.753060059933787</v>
      </c>
      <c r="K125" s="170">
        <v>5.2962809362811614</v>
      </c>
      <c r="L125" s="170">
        <v>1.9858860426463121</v>
      </c>
      <c r="M125" s="170">
        <v>2.9896224122041293</v>
      </c>
      <c r="N125" s="170">
        <v>4.6597132786796891</v>
      </c>
    </row>
    <row r="126" spans="1:14" ht="12.75" x14ac:dyDescent="0.2">
      <c r="B126" s="130" t="s">
        <v>4</v>
      </c>
      <c r="C126" s="170">
        <v>-1.5567500493122277</v>
      </c>
      <c r="D126" s="170">
        <v>-4.9975800811889677</v>
      </c>
      <c r="E126" s="170">
        <v>-2.2040708084599236</v>
      </c>
      <c r="F126" s="170">
        <v>-1.4456511731557375</v>
      </c>
      <c r="G126" s="170">
        <v>13.053699457203827</v>
      </c>
      <c r="H126" s="170">
        <v>0.46764304153426028</v>
      </c>
      <c r="I126" s="170">
        <v>-5.1213591116921586</v>
      </c>
      <c r="J126" s="170">
        <v>-4.4972154267539093</v>
      </c>
      <c r="K126" s="170">
        <v>-4.5414592178328217</v>
      </c>
      <c r="L126" s="170">
        <v>-3.4873164751984098</v>
      </c>
      <c r="M126" s="170">
        <v>1.5496561591517244</v>
      </c>
      <c r="N126" s="170">
        <v>1.0435993185902825</v>
      </c>
    </row>
    <row r="127" spans="1:14" ht="12.75" x14ac:dyDescent="0.2">
      <c r="B127" s="130" t="s">
        <v>1</v>
      </c>
      <c r="C127" s="170">
        <v>-2.0712428285519113</v>
      </c>
      <c r="D127" s="170">
        <v>-4.5836672263001361</v>
      </c>
      <c r="E127" s="170">
        <v>-0.52966064973583027</v>
      </c>
      <c r="F127" s="170">
        <v>5.1005525811746999</v>
      </c>
      <c r="G127" s="170">
        <v>4.1400746143450684</v>
      </c>
      <c r="H127" s="170">
        <v>-3.5350535476659117</v>
      </c>
      <c r="I127" s="170">
        <v>-5.9843510763182506</v>
      </c>
      <c r="J127" s="170">
        <v>1.7255207064807987</v>
      </c>
      <c r="K127" s="170">
        <v>1.8948477864450197</v>
      </c>
      <c r="L127" s="170">
        <v>-3.4338502314187114</v>
      </c>
      <c r="M127" s="170">
        <v>-6.8949191689457789</v>
      </c>
      <c r="N127" s="170">
        <v>0.68795077577643582</v>
      </c>
    </row>
    <row r="128" spans="1:14" ht="12.75" x14ac:dyDescent="0.2">
      <c r="B128" s="130" t="s">
        <v>2</v>
      </c>
      <c r="C128" s="170">
        <v>0.32987591129356453</v>
      </c>
      <c r="D128" s="170">
        <v>-0.11711184145692943</v>
      </c>
      <c r="E128" s="170">
        <v>0.20176779923215538</v>
      </c>
      <c r="F128" s="170">
        <v>1.7662351771794871</v>
      </c>
      <c r="G128" s="170">
        <v>-1.8320484202955623</v>
      </c>
      <c r="H128" s="170">
        <v>1.3029176245318075</v>
      </c>
      <c r="I128" s="170">
        <v>-1.4848525719885153</v>
      </c>
      <c r="J128" s="170">
        <v>3.4528281581575948</v>
      </c>
      <c r="K128" s="170">
        <v>3.3780202834172046</v>
      </c>
      <c r="L128" s="170">
        <v>-2.3054573057701866</v>
      </c>
      <c r="M128" s="170">
        <v>0.96104552432620949</v>
      </c>
      <c r="N128" s="170">
        <v>0.71857601514979663</v>
      </c>
    </row>
    <row r="129" spans="1:14" ht="12.75" x14ac:dyDescent="0.2">
      <c r="A129" s="130">
        <v>2016</v>
      </c>
      <c r="B129" s="130" t="s">
        <v>3</v>
      </c>
      <c r="C129" s="170">
        <v>-2.9810720517693401</v>
      </c>
      <c r="D129" s="170">
        <v>-9.2139978420844102</v>
      </c>
      <c r="E129" s="170">
        <v>-4.0871723451790576</v>
      </c>
      <c r="F129" s="170">
        <v>-4.6457305925274639</v>
      </c>
      <c r="G129" s="170">
        <v>0.8340282717487435</v>
      </c>
      <c r="H129" s="170">
        <v>-1.8490912330161313</v>
      </c>
      <c r="I129" s="170">
        <v>-5.6778678343775475</v>
      </c>
      <c r="J129" s="170">
        <v>-3.1302870478834288</v>
      </c>
      <c r="K129" s="170">
        <v>-0.61459552740132928</v>
      </c>
      <c r="L129" s="170">
        <v>-5.5027924676071542</v>
      </c>
      <c r="M129" s="170">
        <v>1.5281458259358116</v>
      </c>
      <c r="N129" s="170">
        <v>3.1874258813472833</v>
      </c>
    </row>
    <row r="130" spans="1:14" ht="12.75" x14ac:dyDescent="0.2">
      <c r="B130" s="130" t="s">
        <v>4</v>
      </c>
      <c r="C130" s="170">
        <v>-0.98865757181619829</v>
      </c>
      <c r="D130" s="170">
        <v>0.30513083245600203</v>
      </c>
      <c r="E130" s="170">
        <v>-2.57797084763145E-2</v>
      </c>
      <c r="F130" s="170">
        <v>1.3342346881475287</v>
      </c>
      <c r="G130" s="170">
        <v>-10.086769572872011</v>
      </c>
      <c r="H130" s="170">
        <v>-0.782853214751833</v>
      </c>
      <c r="I130" s="170">
        <v>-2.8024304078623552</v>
      </c>
      <c r="J130" s="170">
        <v>6.3649201735664462</v>
      </c>
      <c r="K130" s="170">
        <v>4.2194830557396701</v>
      </c>
      <c r="L130" s="170">
        <v>-0.40505340581973304</v>
      </c>
      <c r="M130" s="170">
        <v>-6.1946426704542983</v>
      </c>
      <c r="N130" s="170">
        <v>3.6866963590187707</v>
      </c>
    </row>
    <row r="131" spans="1:14" ht="12.75" x14ac:dyDescent="0.2">
      <c r="B131" s="130" t="s">
        <v>1</v>
      </c>
      <c r="C131" s="170">
        <v>-1.14570259644865</v>
      </c>
      <c r="D131" s="170">
        <v>2.2859623773015425</v>
      </c>
      <c r="E131" s="170">
        <v>-2.5019802455205298</v>
      </c>
      <c r="F131" s="170">
        <v>-2.201157788001884</v>
      </c>
      <c r="G131" s="170">
        <v>-8.2421242515118731</v>
      </c>
      <c r="H131" s="170">
        <v>-8.0501759824199155</v>
      </c>
      <c r="I131" s="170">
        <v>-7.8120265716308257E-2</v>
      </c>
      <c r="J131" s="170">
        <v>1.9383669447547769</v>
      </c>
      <c r="K131" s="170">
        <v>-1.6010944970938912</v>
      </c>
      <c r="L131" s="170">
        <v>-1.9259072759478357</v>
      </c>
      <c r="M131" s="170">
        <v>0.62319601500087085</v>
      </c>
      <c r="N131" s="170">
        <v>0.59077445558897157</v>
      </c>
    </row>
    <row r="132" spans="1:14" ht="12.75" x14ac:dyDescent="0.2">
      <c r="B132" s="130" t="s">
        <v>2</v>
      </c>
      <c r="C132" s="170">
        <v>6.8036122288650525E-2</v>
      </c>
      <c r="D132" s="170">
        <v>0.57640935946758898</v>
      </c>
      <c r="E132" s="170">
        <v>-0.39637405906354228</v>
      </c>
      <c r="F132" s="170">
        <v>-2.8887518016597502</v>
      </c>
      <c r="G132" s="170">
        <v>-1.0151181992301472</v>
      </c>
      <c r="H132" s="170">
        <v>4.930632539041091</v>
      </c>
      <c r="I132" s="170">
        <v>-3.0544272450632404</v>
      </c>
      <c r="J132" s="170">
        <v>1.0211025237306659</v>
      </c>
      <c r="K132" s="170">
        <v>-1.1788914096872549</v>
      </c>
      <c r="L132" s="170">
        <v>1.2308334927960685</v>
      </c>
      <c r="M132" s="170">
        <v>1.1782502012217089</v>
      </c>
      <c r="N132" s="170">
        <v>0.15612072122108689</v>
      </c>
    </row>
    <row r="133" spans="1:14" ht="12.75" x14ac:dyDescent="0.2">
      <c r="A133" s="130">
        <v>2017</v>
      </c>
      <c r="B133" s="125" t="s">
        <v>3</v>
      </c>
      <c r="C133" s="170">
        <v>2.0169066739534891</v>
      </c>
      <c r="D133" s="170">
        <v>2.5995498852590337</v>
      </c>
      <c r="E133" s="170">
        <v>3.7071650323808436</v>
      </c>
      <c r="F133" s="170">
        <v>2.263652774889624</v>
      </c>
      <c r="G133" s="170">
        <v>5.512757913281896</v>
      </c>
      <c r="H133" s="170">
        <v>12.429664920998441</v>
      </c>
      <c r="I133" s="170">
        <v>5.0496588949325627</v>
      </c>
      <c r="J133" s="170">
        <v>-2.889015642389392</v>
      </c>
      <c r="K133" s="170">
        <v>2.3587289201813189</v>
      </c>
      <c r="L133" s="170">
        <v>2.1315715436352134</v>
      </c>
      <c r="M133" s="170">
        <v>-1.8208388039138379</v>
      </c>
      <c r="N133" s="170">
        <v>-1.485453261262315</v>
      </c>
    </row>
    <row r="134" spans="1:14" ht="12.75" x14ac:dyDescent="0.2">
      <c r="B134" s="130" t="s">
        <v>4</v>
      </c>
      <c r="C134" s="170">
        <v>-0.48077488360674936</v>
      </c>
      <c r="D134" s="170">
        <v>1.227557764214926</v>
      </c>
      <c r="E134" s="170">
        <v>-0.82408393226069965</v>
      </c>
      <c r="F134" s="170">
        <v>-0.12882116619135076</v>
      </c>
      <c r="G134" s="170">
        <v>-1.8331365323283277</v>
      </c>
      <c r="H134" s="170">
        <v>-2.1109626024434114</v>
      </c>
      <c r="I134" s="170">
        <v>-1.9475174181429966</v>
      </c>
      <c r="J134" s="170">
        <v>-4.4266965018281539</v>
      </c>
      <c r="K134" s="170">
        <v>0.7188335216441466</v>
      </c>
      <c r="L134" s="170">
        <v>0.8653331331614833</v>
      </c>
      <c r="M134" s="170">
        <v>-3.7527371734413784E-2</v>
      </c>
      <c r="N134" s="170">
        <v>-1.2277584887144699</v>
      </c>
    </row>
    <row r="135" spans="1:14" ht="12.75" x14ac:dyDescent="0.2">
      <c r="B135" s="135" t="s">
        <v>1</v>
      </c>
      <c r="C135" s="170">
        <v>1.6104982134129697</v>
      </c>
      <c r="D135" s="170">
        <v>2.0715963064404042</v>
      </c>
      <c r="E135" s="170">
        <v>-0.33952843770568286</v>
      </c>
      <c r="F135" s="170">
        <v>-0.76301449908114938</v>
      </c>
      <c r="G135" s="170">
        <v>3.0869515057783348</v>
      </c>
      <c r="H135" s="170">
        <v>-7.9182432956594777</v>
      </c>
      <c r="I135" s="170">
        <v>2.507089645564875</v>
      </c>
      <c r="J135" s="170">
        <v>3.3182147848104249</v>
      </c>
      <c r="K135" s="170">
        <v>1.5988036005620598</v>
      </c>
      <c r="L135" s="170">
        <v>0.64759864305827808</v>
      </c>
      <c r="M135" s="170">
        <v>8.5436272339000752</v>
      </c>
      <c r="N135" s="170">
        <v>-1.0621482491932399</v>
      </c>
    </row>
    <row r="136" spans="1:14" ht="12.75" x14ac:dyDescent="0.2">
      <c r="B136" s="139" t="s">
        <v>2</v>
      </c>
      <c r="C136" s="170">
        <v>1.2779161784227444</v>
      </c>
      <c r="D136" s="170">
        <v>-0.5605273169911773</v>
      </c>
      <c r="E136" s="170">
        <v>1.3526357094086894</v>
      </c>
      <c r="F136" s="170">
        <v>1.8240536234243487</v>
      </c>
      <c r="G136" s="170">
        <v>-3.8068315072883885</v>
      </c>
      <c r="H136" s="170">
        <v>6.8973820610960024</v>
      </c>
      <c r="I136" s="170">
        <v>0.31916489744789889</v>
      </c>
      <c r="J136" s="170">
        <v>-3.8874011864073688</v>
      </c>
      <c r="K136" s="170">
        <v>1.9441640640841529</v>
      </c>
      <c r="L136" s="170">
        <v>0.94282560000764626</v>
      </c>
      <c r="M136" s="170">
        <v>2.4415278203826052</v>
      </c>
      <c r="N136" s="170">
        <v>0.1599911584682534</v>
      </c>
    </row>
    <row r="137" spans="1:14" ht="12.75" x14ac:dyDescent="0.2">
      <c r="A137" s="130">
        <v>2018</v>
      </c>
      <c r="B137" s="143" t="s">
        <v>3</v>
      </c>
      <c r="C137" s="170">
        <v>1.0353969724977707</v>
      </c>
      <c r="D137" s="170">
        <v>-1.2241690253681381</v>
      </c>
      <c r="E137" s="170">
        <v>2.4842812230061906</v>
      </c>
      <c r="F137" s="170">
        <v>2.6062650101265072</v>
      </c>
      <c r="G137" s="170">
        <v>3.6991339406102997</v>
      </c>
      <c r="H137" s="170">
        <v>6.0258661338231656</v>
      </c>
      <c r="I137" s="170">
        <v>1.1361557962491053</v>
      </c>
      <c r="J137" s="170">
        <v>12.909874312573644</v>
      </c>
      <c r="K137" s="170">
        <v>-6.6488645486573965</v>
      </c>
      <c r="L137" s="170">
        <v>-0.13973346948669141</v>
      </c>
      <c r="M137" s="170">
        <v>-1.0209280706556134</v>
      </c>
      <c r="N137" s="170">
        <v>-1.3383045357111323</v>
      </c>
    </row>
    <row r="138" spans="1:14" ht="12.75" x14ac:dyDescent="0.2">
      <c r="B138" s="146" t="s">
        <v>4</v>
      </c>
      <c r="C138" s="170">
        <v>0.28115737718110712</v>
      </c>
      <c r="D138" s="170">
        <v>-0.47637909995712491</v>
      </c>
      <c r="E138" s="170">
        <v>0.79237666473750412</v>
      </c>
      <c r="F138" s="170">
        <v>3.7581612842637835</v>
      </c>
      <c r="G138" s="170">
        <v>0.5663612961652742</v>
      </c>
      <c r="H138" s="170">
        <v>-4.9977868711690743</v>
      </c>
      <c r="I138" s="170">
        <v>-6.1953228624184398</v>
      </c>
      <c r="J138" s="170">
        <v>6.5232964189963383</v>
      </c>
      <c r="K138" s="170">
        <v>-1.9397504537185473</v>
      </c>
      <c r="L138" s="170">
        <v>3.7947311457845245</v>
      </c>
      <c r="M138" s="170">
        <v>-2.7918725500912234</v>
      </c>
      <c r="N138" s="170">
        <v>5.4682439396081195</v>
      </c>
    </row>
    <row r="139" spans="1:14" ht="12.75" x14ac:dyDescent="0.2">
      <c r="B139" s="146" t="s">
        <v>1</v>
      </c>
      <c r="C139" s="170">
        <v>-0.68863981454362344</v>
      </c>
      <c r="D139" s="170">
        <v>-1.0666583195610535</v>
      </c>
      <c r="E139" s="170">
        <v>-0.72111222901585226</v>
      </c>
      <c r="F139" s="170">
        <v>-4.5364798703793952</v>
      </c>
      <c r="G139" s="170">
        <v>-4.985642386141631E-2</v>
      </c>
      <c r="H139" s="170">
        <v>3.3919290782960854</v>
      </c>
      <c r="I139" s="170">
        <v>-0.32620629272130941</v>
      </c>
      <c r="J139" s="170">
        <v>0.811332620559857</v>
      </c>
      <c r="K139" s="170">
        <v>-0.38567369068528423</v>
      </c>
      <c r="L139" s="170">
        <v>0.41233046124971029</v>
      </c>
      <c r="M139" s="170">
        <v>-0.53317039289831891</v>
      </c>
      <c r="N139" s="170">
        <v>-0.33604463594093525</v>
      </c>
    </row>
    <row r="140" spans="1:14" ht="13.5" customHeight="1" x14ac:dyDescent="0.2">
      <c r="A140" s="146"/>
      <c r="B140" s="92"/>
      <c r="C140" s="170"/>
      <c r="D140" s="170"/>
      <c r="E140" s="170"/>
      <c r="F140" s="170"/>
      <c r="G140" s="170"/>
      <c r="H140" s="170"/>
      <c r="I140" s="170"/>
      <c r="J140" s="170"/>
      <c r="K140" s="170"/>
      <c r="L140" s="170"/>
      <c r="M140" s="170"/>
      <c r="N140" s="170"/>
    </row>
    <row r="141" spans="1:14" ht="12" customHeight="1" x14ac:dyDescent="0.2">
      <c r="A141" s="87" t="s">
        <v>77</v>
      </c>
      <c r="B141" s="92"/>
      <c r="C141" s="170"/>
      <c r="D141" s="170"/>
      <c r="E141" s="170"/>
      <c r="F141" s="170"/>
      <c r="G141" s="170"/>
      <c r="H141" s="170"/>
      <c r="I141" s="170"/>
      <c r="J141" s="170"/>
      <c r="K141" s="170"/>
      <c r="L141" s="170"/>
      <c r="M141" s="170"/>
      <c r="N141" s="170"/>
    </row>
    <row r="142" spans="1:14" ht="12.75" x14ac:dyDescent="0.2">
      <c r="A142" s="130">
        <v>2015</v>
      </c>
      <c r="B142" s="130" t="s">
        <v>3</v>
      </c>
      <c r="C142" s="170">
        <v>2.23165408934205</v>
      </c>
      <c r="D142" s="170">
        <v>2.8771744130105636</v>
      </c>
      <c r="E142" s="170">
        <v>3.1930090261416799</v>
      </c>
      <c r="F142" s="170">
        <v>3.8615539756963413</v>
      </c>
      <c r="G142" s="170">
        <v>-7.0152633850047552</v>
      </c>
      <c r="H142" s="170">
        <v>10.894259925082439</v>
      </c>
      <c r="I142" s="170">
        <v>-4.228618400053219</v>
      </c>
      <c r="J142" s="170">
        <v>-6.3896658796404164</v>
      </c>
      <c r="K142" s="170">
        <v>3.5752335891783282</v>
      </c>
      <c r="L142" s="170">
        <v>9.2174934428782329</v>
      </c>
      <c r="M142" s="170">
        <v>-2.3495827091098098</v>
      </c>
      <c r="N142" s="170">
        <v>2.6347873748882922</v>
      </c>
    </row>
    <row r="143" spans="1:14" ht="12.75" x14ac:dyDescent="0.2">
      <c r="B143" s="130" t="s">
        <v>4</v>
      </c>
      <c r="C143" s="170">
        <v>0.21675065911905822</v>
      </c>
      <c r="D143" s="170">
        <v>-8.1043702991346329</v>
      </c>
      <c r="E143" s="170">
        <v>2.3307404718253544E-2</v>
      </c>
      <c r="F143" s="170">
        <v>4.0999760633295912</v>
      </c>
      <c r="G143" s="170">
        <v>6.4642040265744605</v>
      </c>
      <c r="H143" s="170">
        <v>14.727065871068955</v>
      </c>
      <c r="I143" s="170">
        <v>-9.570686460025124</v>
      </c>
      <c r="J143" s="170">
        <v>-16.82606426794796</v>
      </c>
      <c r="K143" s="170">
        <v>-4.1724798465861079</v>
      </c>
      <c r="L143" s="170">
        <v>1.7584065008112937</v>
      </c>
      <c r="M143" s="170">
        <v>4.2015983328359763</v>
      </c>
      <c r="N143" s="170">
        <v>4.5937848356080169</v>
      </c>
    </row>
    <row r="144" spans="1:14" ht="12.75" x14ac:dyDescent="0.2">
      <c r="B144" s="130" t="s">
        <v>1</v>
      </c>
      <c r="C144" s="170">
        <v>-2.4279277010229139</v>
      </c>
      <c r="D144" s="170">
        <v>-12.160083483188522</v>
      </c>
      <c r="E144" s="170">
        <v>-2.6771022973851144</v>
      </c>
      <c r="F144" s="170">
        <v>5.3531059829005967</v>
      </c>
      <c r="G144" s="170">
        <v>9.231753952054401</v>
      </c>
      <c r="H144" s="170">
        <v>11.583250343030338</v>
      </c>
      <c r="I144" s="170">
        <v>-15.9121089737717</v>
      </c>
      <c r="J144" s="170">
        <v>-15.602871264208218</v>
      </c>
      <c r="K144" s="170">
        <v>1.0310435211943858</v>
      </c>
      <c r="L144" s="170">
        <v>-6.1327607941162992</v>
      </c>
      <c r="M144" s="170">
        <v>1.129016670967431</v>
      </c>
      <c r="N144" s="170">
        <v>6.9352282065742843</v>
      </c>
    </row>
    <row r="145" spans="1:14" ht="12.75" x14ac:dyDescent="0.2">
      <c r="B145" s="130" t="s">
        <v>2</v>
      </c>
      <c r="C145" s="170">
        <v>-3.0838184738967045</v>
      </c>
      <c r="D145" s="170">
        <v>-12.282149743059545</v>
      </c>
      <c r="E145" s="170">
        <v>-3.055237948596401</v>
      </c>
      <c r="F145" s="170">
        <v>3.9202240247363962</v>
      </c>
      <c r="G145" s="170">
        <v>8.2536324072781664</v>
      </c>
      <c r="H145" s="170">
        <v>10.781965181269637</v>
      </c>
      <c r="I145" s="170">
        <v>-16.073328536362752</v>
      </c>
      <c r="J145" s="170">
        <v>-14.322433616197028</v>
      </c>
      <c r="K145" s="170">
        <v>5.8786168888266488</v>
      </c>
      <c r="L145" s="170">
        <v>-7.1419231796782885</v>
      </c>
      <c r="M145" s="170">
        <v>-1.689672244145346</v>
      </c>
      <c r="N145" s="170">
        <v>7.2445985136445845</v>
      </c>
    </row>
    <row r="146" spans="1:14" ht="12.75" x14ac:dyDescent="0.2">
      <c r="A146" s="130">
        <v>2016</v>
      </c>
      <c r="B146" s="130" t="s">
        <v>3</v>
      </c>
      <c r="C146" s="170">
        <v>-6.1610948295326544</v>
      </c>
      <c r="D146" s="170">
        <v>-17.800841337042183</v>
      </c>
      <c r="E146" s="170">
        <v>-6.5097210884468186</v>
      </c>
      <c r="F146" s="170">
        <v>0.5135572702411606</v>
      </c>
      <c r="G146" s="170">
        <v>16.541206308277911</v>
      </c>
      <c r="H146" s="170">
        <v>-3.6366210176755343</v>
      </c>
      <c r="I146" s="170">
        <v>-17.113228473375063</v>
      </c>
      <c r="J146" s="170">
        <v>-2.6409479581319562</v>
      </c>
      <c r="K146" s="170">
        <v>-6.4949389208746044E-2</v>
      </c>
      <c r="L146" s="170">
        <v>-13.960359645455789</v>
      </c>
      <c r="M146" s="170">
        <v>-3.0847471928473813</v>
      </c>
      <c r="N146" s="170">
        <v>5.735948567287652</v>
      </c>
    </row>
    <row r="147" spans="1:14" ht="12.75" x14ac:dyDescent="0.2">
      <c r="B147" s="130" t="s">
        <v>4</v>
      </c>
      <c r="C147" s="170">
        <v>-5.6195729257910614</v>
      </c>
      <c r="D147" s="170">
        <v>-13.212764779550257</v>
      </c>
      <c r="E147" s="170">
        <v>-4.4273333636044025</v>
      </c>
      <c r="F147" s="170">
        <v>3.3487057954042942</v>
      </c>
      <c r="G147" s="170">
        <v>-7.3131052998553381</v>
      </c>
      <c r="H147" s="170">
        <v>-4.8360324999440873</v>
      </c>
      <c r="I147" s="170">
        <v>-15.087393028628926</v>
      </c>
      <c r="J147" s="170">
        <v>8.432312679481635</v>
      </c>
      <c r="K147" s="170">
        <v>9.1068355797821798</v>
      </c>
      <c r="L147" s="170">
        <v>-11.212567373165639</v>
      </c>
      <c r="M147" s="170">
        <v>-10.475620852814615</v>
      </c>
      <c r="N147" s="170">
        <v>8.5017880129305556</v>
      </c>
    </row>
    <row r="148" spans="1:14" ht="12.75" x14ac:dyDescent="0.2">
      <c r="B148" s="130" t="s">
        <v>1</v>
      </c>
      <c r="C148" s="170">
        <v>-4.727568524802539</v>
      </c>
      <c r="D148" s="170">
        <v>-6.9643988766272091</v>
      </c>
      <c r="E148" s="170">
        <v>-6.322369054239763</v>
      </c>
      <c r="F148" s="170">
        <v>-3.8312975272656646</v>
      </c>
      <c r="G148" s="170">
        <v>-18.333527233352243</v>
      </c>
      <c r="H148" s="170">
        <v>-9.2902615276046046</v>
      </c>
      <c r="I148" s="170">
        <v>-9.7530315553602147</v>
      </c>
      <c r="J148" s="170">
        <v>8.6591919296529873</v>
      </c>
      <c r="K148" s="170">
        <v>5.363454945602264</v>
      </c>
      <c r="L148" s="170">
        <v>-9.8260941226028358</v>
      </c>
      <c r="M148" s="170">
        <v>-3.2466427112118224</v>
      </c>
      <c r="N148" s="170">
        <v>8.3970703738126762</v>
      </c>
    </row>
    <row r="149" spans="1:14" ht="12.75" x14ac:dyDescent="0.2">
      <c r="B149" s="130" t="s">
        <v>2</v>
      </c>
      <c r="C149" s="170">
        <v>-4.9762094518331468</v>
      </c>
      <c r="D149" s="170">
        <v>-6.3184207415396321</v>
      </c>
      <c r="E149" s="170">
        <v>-6.8815658976218552</v>
      </c>
      <c r="F149" s="170">
        <v>-8.2302423934390134</v>
      </c>
      <c r="G149" s="170">
        <v>-17.653918373461519</v>
      </c>
      <c r="H149" s="170">
        <v>-6.0418943644079404</v>
      </c>
      <c r="I149" s="170">
        <v>-11.190874970211606</v>
      </c>
      <c r="J149" s="170">
        <v>6.1050873475384959</v>
      </c>
      <c r="K149" s="170">
        <v>0.71902512820791742</v>
      </c>
      <c r="L149" s="170">
        <v>-6.5620310047368458</v>
      </c>
      <c r="M149" s="170">
        <v>-3.0384903332394519</v>
      </c>
      <c r="N149" s="170">
        <v>7.7917351070696084</v>
      </c>
    </row>
    <row r="150" spans="1:14" ht="12.75" x14ac:dyDescent="0.2">
      <c r="A150" s="130">
        <v>2017</v>
      </c>
      <c r="B150" s="125" t="s">
        <v>3</v>
      </c>
      <c r="C150" s="170">
        <v>-8.1011229784133665E-2</v>
      </c>
      <c r="D150" s="170">
        <v>5.8719145682770257</v>
      </c>
      <c r="E150" s="170">
        <v>0.68568562869193439</v>
      </c>
      <c r="F150" s="170">
        <v>-1.5805932400369538</v>
      </c>
      <c r="G150" s="170">
        <v>-13.833035090569423</v>
      </c>
      <c r="H150" s="170">
        <v>7.6269029591992332</v>
      </c>
      <c r="I150" s="170">
        <v>-1.0903583609090606</v>
      </c>
      <c r="J150" s="170">
        <v>6.369361110454097</v>
      </c>
      <c r="K150" s="170">
        <v>3.7322476566020057</v>
      </c>
      <c r="L150" s="170">
        <v>0.98675785800801386</v>
      </c>
      <c r="M150" s="170">
        <v>-6.2368409277407615</v>
      </c>
      <c r="N150" s="170">
        <v>2.9103481897652328</v>
      </c>
    </row>
    <row r="151" spans="1:14" ht="12.75" x14ac:dyDescent="0.2">
      <c r="B151" s="130" t="s">
        <v>4</v>
      </c>
      <c r="C151" s="170">
        <v>0.43152726707138545</v>
      </c>
      <c r="D151" s="170">
        <v>6.845534805887632</v>
      </c>
      <c r="E151" s="170">
        <v>-0.11829971750662027</v>
      </c>
      <c r="F151" s="170">
        <v>-3.0015650338621969</v>
      </c>
      <c r="G151" s="170">
        <v>-5.9232924953876998</v>
      </c>
      <c r="H151" s="170">
        <v>6.1862215364843598</v>
      </c>
      <c r="I151" s="170">
        <v>-0.22038663424372995</v>
      </c>
      <c r="J151" s="170">
        <v>-4.4227061353775632</v>
      </c>
      <c r="K151" s="170">
        <v>0.24796397199045028</v>
      </c>
      <c r="L151" s="170">
        <v>2.2748976902519313</v>
      </c>
      <c r="M151" s="170">
        <v>-8.2495401909277177E-2</v>
      </c>
      <c r="N151" s="170">
        <v>-1.9673099602440569</v>
      </c>
    </row>
    <row r="152" spans="1:14" ht="12.75" x14ac:dyDescent="0.2">
      <c r="B152" s="135" t="s">
        <v>1</v>
      </c>
      <c r="C152" s="170">
        <v>3.2317035270788441</v>
      </c>
      <c r="D152" s="170">
        <v>6.6216129992871187</v>
      </c>
      <c r="E152" s="170">
        <v>2.0970207975910649</v>
      </c>
      <c r="F152" s="170">
        <v>-1.5751918260896836</v>
      </c>
      <c r="G152" s="170">
        <v>5.6920826167998317</v>
      </c>
      <c r="H152" s="170">
        <v>6.3385810831602551</v>
      </c>
      <c r="I152" s="170">
        <v>2.3611425173586165</v>
      </c>
      <c r="J152" s="170">
        <v>-3.1289624111041081</v>
      </c>
      <c r="K152" s="170">
        <v>3.5079928063394217</v>
      </c>
      <c r="L152" s="170">
        <v>4.9586345188166403</v>
      </c>
      <c r="M152" s="170">
        <v>7.7823881843290366</v>
      </c>
      <c r="N152" s="170">
        <v>-3.578197837930408</v>
      </c>
    </row>
    <row r="153" spans="1:14" ht="12.75" x14ac:dyDescent="0.2">
      <c r="B153" s="139" t="s">
        <v>2</v>
      </c>
      <c r="C153" s="170">
        <v>4.479834139990313</v>
      </c>
      <c r="D153" s="170">
        <v>5.4163400819688512</v>
      </c>
      <c r="E153" s="170">
        <v>3.8898138311778796</v>
      </c>
      <c r="F153" s="170">
        <v>3.2013606179431831</v>
      </c>
      <c r="G153" s="170">
        <v>2.7112032316873647</v>
      </c>
      <c r="H153" s="170">
        <v>8.3317202500616574</v>
      </c>
      <c r="I153" s="170">
        <v>5.9231901311052493</v>
      </c>
      <c r="J153" s="170">
        <v>-7.835819053243009</v>
      </c>
      <c r="K153" s="170">
        <v>6.779168450129136</v>
      </c>
      <c r="L153" s="170">
        <v>4.660020804845133</v>
      </c>
      <c r="M153" s="170">
        <v>9.1281228502496639</v>
      </c>
      <c r="N153" s="170">
        <v>-3.5744717098431855</v>
      </c>
    </row>
    <row r="154" spans="1:14" ht="12.75" x14ac:dyDescent="0.2">
      <c r="A154" s="130">
        <v>2018</v>
      </c>
      <c r="B154" s="143" t="s">
        <v>3</v>
      </c>
      <c r="C154" s="170">
        <v>3.4746284916497894</v>
      </c>
      <c r="D154" s="170">
        <v>1.4876439667196761</v>
      </c>
      <c r="E154" s="170">
        <v>2.6647762819070442</v>
      </c>
      <c r="F154" s="170">
        <v>3.5471144403558696</v>
      </c>
      <c r="G154" s="170">
        <v>0.94573425782136233</v>
      </c>
      <c r="H154" s="170">
        <v>2.1613332864660162</v>
      </c>
      <c r="I154" s="170">
        <v>1.9771446402282233</v>
      </c>
      <c r="J154" s="170">
        <v>7.1582803496120118</v>
      </c>
      <c r="K154" s="170">
        <v>-2.6174247909752535</v>
      </c>
      <c r="L154" s="170">
        <v>2.3324855840057612</v>
      </c>
      <c r="M154" s="170">
        <v>10.01723980444622</v>
      </c>
      <c r="N154" s="170">
        <v>-3.4304432991341893</v>
      </c>
    </row>
    <row r="155" spans="1:14" ht="12.75" x14ac:dyDescent="0.2">
      <c r="B155" s="146" t="s">
        <v>4</v>
      </c>
      <c r="C155" s="170">
        <v>4.2668438402783337</v>
      </c>
      <c r="D155" s="170">
        <v>-0.22067086011490211</v>
      </c>
      <c r="E155" s="170">
        <v>4.3381015421041891</v>
      </c>
      <c r="F155" s="170">
        <v>7.5771641636568576</v>
      </c>
      <c r="G155" s="170">
        <v>3.4131561718066639</v>
      </c>
      <c r="H155" s="170">
        <v>-0.85148432924897488</v>
      </c>
      <c r="I155" s="170">
        <v>-2.4406840448618738</v>
      </c>
      <c r="J155" s="170">
        <v>19.435583406928881</v>
      </c>
      <c r="K155" s="170">
        <v>-5.1879445724084654</v>
      </c>
      <c r="L155" s="170">
        <v>5.304493612778205</v>
      </c>
      <c r="M155" s="170">
        <v>6.9858476627334465</v>
      </c>
      <c r="N155" s="170">
        <v>3.1162339482091461</v>
      </c>
    </row>
    <row r="156" spans="1:14" ht="12.75" x14ac:dyDescent="0.2">
      <c r="B156" s="146" t="s">
        <v>1</v>
      </c>
      <c r="C156" s="170">
        <v>1.9076007508024517</v>
      </c>
      <c r="D156" s="170">
        <v>-3.2884483083334581</v>
      </c>
      <c r="E156" s="170">
        <v>3.9386078638141475</v>
      </c>
      <c r="F156" s="170">
        <v>3.4865652638115252</v>
      </c>
      <c r="G156" s="170">
        <v>0.26642223923309949</v>
      </c>
      <c r="H156" s="170">
        <v>11.326680412531731</v>
      </c>
      <c r="I156" s="170">
        <v>-5.1372235192867155</v>
      </c>
      <c r="J156" s="170">
        <v>16.537634246238309</v>
      </c>
      <c r="K156" s="170">
        <v>-7.0398597944839718</v>
      </c>
      <c r="L156" s="170">
        <v>5.0583397344684755</v>
      </c>
      <c r="M156" s="170">
        <v>-1.9606829896236744</v>
      </c>
      <c r="N156" s="170">
        <v>3.8730026543191798</v>
      </c>
    </row>
    <row r="157" spans="1:14" ht="12.75" x14ac:dyDescent="0.2">
      <c r="A157" s="134"/>
      <c r="B157" s="138"/>
      <c r="C157" s="170"/>
      <c r="D157" s="170"/>
      <c r="E157" s="170"/>
      <c r="F157" s="170"/>
      <c r="G157" s="170"/>
      <c r="H157" s="170"/>
      <c r="I157" s="170"/>
      <c r="J157" s="170"/>
      <c r="K157" s="170"/>
      <c r="L157" s="170"/>
      <c r="M157" s="170"/>
      <c r="N157" s="170"/>
    </row>
    <row r="158" spans="1:14" ht="14.25" x14ac:dyDescent="0.2">
      <c r="A158" s="87" t="s">
        <v>230</v>
      </c>
      <c r="B158" s="138"/>
      <c r="C158" s="170"/>
      <c r="D158" s="170"/>
      <c r="E158" s="170"/>
      <c r="F158" s="170"/>
      <c r="G158" s="170"/>
      <c r="H158" s="170"/>
      <c r="I158" s="170"/>
      <c r="J158" s="170"/>
      <c r="K158" s="170"/>
      <c r="L158" s="170"/>
      <c r="M158" s="170"/>
      <c r="N158" s="170"/>
    </row>
    <row r="159" spans="1:14" ht="12.75" x14ac:dyDescent="0.2">
      <c r="A159" s="130">
        <v>2015</v>
      </c>
      <c r="B159" s="130" t="s">
        <v>3</v>
      </c>
      <c r="C159" s="183">
        <v>3.5121175317639057</v>
      </c>
      <c r="D159" s="183">
        <v>12.516990675144797</v>
      </c>
      <c r="E159" s="183">
        <v>5.4690610313336663</v>
      </c>
      <c r="F159" s="183">
        <v>2.8198471246949595</v>
      </c>
      <c r="G159" s="183">
        <v>0.37398823665407122</v>
      </c>
      <c r="H159" s="183">
        <v>4.774172801485193</v>
      </c>
      <c r="I159" s="183">
        <v>3.2698440939880982</v>
      </c>
      <c r="J159" s="183">
        <v>11.936809414041107</v>
      </c>
      <c r="K159" s="183">
        <v>2.5994292694605008</v>
      </c>
      <c r="L159" s="183">
        <v>9.9355393080001591</v>
      </c>
      <c r="M159" s="183">
        <v>-7.7706612735684359</v>
      </c>
      <c r="N159" s="183">
        <v>-0.57926204817584903</v>
      </c>
    </row>
    <row r="160" spans="1:14" ht="12.75" x14ac:dyDescent="0.2">
      <c r="B160" s="130" t="s">
        <v>4</v>
      </c>
      <c r="C160" s="183">
        <v>2.8453734924589895</v>
      </c>
      <c r="D160" s="183">
        <v>5.9536380505086726</v>
      </c>
      <c r="E160" s="183">
        <v>4.2838250789204864</v>
      </c>
      <c r="F160" s="183">
        <v>4.6904087583033629</v>
      </c>
      <c r="G160" s="183">
        <v>1.3545740052252881</v>
      </c>
      <c r="H160" s="183">
        <v>9.0443035682042279</v>
      </c>
      <c r="I160" s="183">
        <v>-1.2951863440251827</v>
      </c>
      <c r="J160" s="183">
        <v>2.6900382025119001</v>
      </c>
      <c r="K160" s="183">
        <v>-0.16767712039117555</v>
      </c>
      <c r="L160" s="183">
        <v>7.8227713213582177</v>
      </c>
      <c r="M160" s="183">
        <v>-4.0423982954018243</v>
      </c>
      <c r="N160" s="183">
        <v>0.8058793703335283</v>
      </c>
    </row>
    <row r="161" spans="1:14" ht="12.75" x14ac:dyDescent="0.2">
      <c r="B161" s="130" t="s">
        <v>1</v>
      </c>
      <c r="C161" s="183">
        <v>1.1163922361321426</v>
      </c>
      <c r="D161" s="183">
        <v>-1.6116998546972638</v>
      </c>
      <c r="E161" s="183">
        <v>1.8476565719900151</v>
      </c>
      <c r="F161" s="183">
        <v>4.7384012500637454</v>
      </c>
      <c r="G161" s="183">
        <v>3.5011537106455677</v>
      </c>
      <c r="H161" s="183">
        <v>11.547049729300625</v>
      </c>
      <c r="I161" s="183">
        <v>-6.6163974401916903</v>
      </c>
      <c r="J161" s="183">
        <v>-5.9429224008902253</v>
      </c>
      <c r="K161" s="183">
        <v>4.853361307625903E-2</v>
      </c>
      <c r="L161" s="183">
        <v>3.269493694170805</v>
      </c>
      <c r="M161" s="183">
        <v>-1.1839896653639812</v>
      </c>
      <c r="N161" s="183">
        <v>3.3017362058531035</v>
      </c>
    </row>
    <row r="162" spans="1:14" ht="12.75" x14ac:dyDescent="0.2">
      <c r="B162" s="130" t="s">
        <v>2</v>
      </c>
      <c r="C162" s="183">
        <v>-0.78060554351228006</v>
      </c>
      <c r="D162" s="183">
        <v>-7.5695314964174401</v>
      </c>
      <c r="E162" s="183">
        <v>-0.66572145761625734</v>
      </c>
      <c r="F162" s="183">
        <v>4.3098943865277874</v>
      </c>
      <c r="G162" s="183">
        <v>4.22200221346273</v>
      </c>
      <c r="H162" s="183">
        <v>11.985723844783081</v>
      </c>
      <c r="I162" s="183">
        <v>-11.464833009673214</v>
      </c>
      <c r="J162" s="183">
        <v>-13.413850501253165</v>
      </c>
      <c r="K162" s="183">
        <v>1.5154496206455548</v>
      </c>
      <c r="L162" s="183">
        <v>-0.77775279286561272</v>
      </c>
      <c r="M162" s="183">
        <v>0.28261478659180739</v>
      </c>
      <c r="N162" s="183">
        <v>5.3350242355407715</v>
      </c>
    </row>
    <row r="163" spans="1:14" ht="12.75" x14ac:dyDescent="0.2">
      <c r="A163" s="130">
        <v>2016</v>
      </c>
      <c r="B163" s="130" t="s">
        <v>3</v>
      </c>
      <c r="C163" s="183">
        <v>-2.8789656637857917</v>
      </c>
      <c r="D163" s="183">
        <v>-12.544158334558119</v>
      </c>
      <c r="E163" s="183">
        <v>-3.0719429869371737</v>
      </c>
      <c r="F163" s="183">
        <v>3.4568386223070604</v>
      </c>
      <c r="G163" s="183">
        <v>10.022343282932454</v>
      </c>
      <c r="H163" s="183">
        <v>7.9537411273175849</v>
      </c>
      <c r="I163" s="183">
        <v>-14.641138450664116</v>
      </c>
      <c r="J163" s="183">
        <v>-12.68286586035498</v>
      </c>
      <c r="K163" s="183">
        <v>0.60231321048991049</v>
      </c>
      <c r="L163" s="183">
        <v>-6.4725845457626718</v>
      </c>
      <c r="M163" s="183">
        <v>0.10948238673562116</v>
      </c>
      <c r="N163" s="183">
        <v>6.1178512498801609</v>
      </c>
    </row>
    <row r="164" spans="1:14" ht="12.75" x14ac:dyDescent="0.2">
      <c r="B164" s="130" t="s">
        <v>4</v>
      </c>
      <c r="C164" s="183">
        <v>-4.3243577038921615</v>
      </c>
      <c r="D164" s="183">
        <v>-13.845813142054467</v>
      </c>
      <c r="E164" s="183">
        <v>-4.1645578894688811</v>
      </c>
      <c r="F164" s="183">
        <v>3.2772167779713897</v>
      </c>
      <c r="G164" s="183">
        <v>6.3226484444648463</v>
      </c>
      <c r="H164" s="183">
        <v>2.9580691209748693</v>
      </c>
      <c r="I164" s="183">
        <v>-16.056919770762093</v>
      </c>
      <c r="J164" s="183">
        <v>-6.8586693510978876</v>
      </c>
      <c r="K164" s="183">
        <v>3.9316613136452361</v>
      </c>
      <c r="L164" s="183">
        <v>-9.6162340665372028</v>
      </c>
      <c r="M164" s="183">
        <v>-3.6486495419996601</v>
      </c>
      <c r="N164" s="183">
        <v>7.1086185273593117</v>
      </c>
    </row>
    <row r="165" spans="1:14" ht="12.75" x14ac:dyDescent="0.2">
      <c r="B165" s="130" t="s">
        <v>1</v>
      </c>
      <c r="C165" s="183">
        <v>-4.8976401552985749</v>
      </c>
      <c r="D165" s="183">
        <v>-12.689065971860629</v>
      </c>
      <c r="E165" s="183">
        <v>-5.0709434848721742</v>
      </c>
      <c r="F165" s="183">
        <v>0.94699817842804634</v>
      </c>
      <c r="G165" s="183">
        <v>-1.0282982778966812</v>
      </c>
      <c r="H165" s="183">
        <v>-2.057908819921451</v>
      </c>
      <c r="I165" s="183">
        <v>-14.650102373975088</v>
      </c>
      <c r="J165" s="183">
        <v>-0.72604694595013086</v>
      </c>
      <c r="K165" s="183">
        <v>5.0111743078833655</v>
      </c>
      <c r="L165" s="183">
        <v>-10.558623026363207</v>
      </c>
      <c r="M165" s="183">
        <v>-4.6879980237107475</v>
      </c>
      <c r="N165" s="183">
        <v>7.4791200461905021</v>
      </c>
    </row>
    <row r="166" spans="1:14" ht="12.75" x14ac:dyDescent="0.2">
      <c r="B166" s="130" t="s">
        <v>2</v>
      </c>
      <c r="C166" s="183">
        <v>-5.3793388557481308</v>
      </c>
      <c r="D166" s="183">
        <v>-11.267431834708901</v>
      </c>
      <c r="E166" s="183">
        <v>-6.0368389484687697</v>
      </c>
      <c r="F166" s="183">
        <v>-2.1666753550065181</v>
      </c>
      <c r="G166" s="183">
        <v>-7.5532949878146667</v>
      </c>
      <c r="H166" s="183">
        <v>-5.9234339593900813</v>
      </c>
      <c r="I166" s="183">
        <v>-13.432203685672206</v>
      </c>
      <c r="J166" s="183">
        <v>5.0769680895975142</v>
      </c>
      <c r="K166" s="183">
        <v>3.7042906549045824</v>
      </c>
      <c r="L166" s="183">
        <v>-10.482794685839878</v>
      </c>
      <c r="M166" s="183">
        <v>-5.0293879748764567</v>
      </c>
      <c r="N166" s="183">
        <v>7.6134601355315539</v>
      </c>
    </row>
    <row r="167" spans="1:14" ht="12.75" x14ac:dyDescent="0.2">
      <c r="A167" s="130">
        <v>2017</v>
      </c>
      <c r="B167" s="125" t="s">
        <v>3</v>
      </c>
      <c r="C167" s="183">
        <v>-3.8864693305909412</v>
      </c>
      <c r="D167" s="183">
        <v>-5.5134357671992831</v>
      </c>
      <c r="E167" s="183">
        <v>-4.2862903862675239</v>
      </c>
      <c r="F167" s="183">
        <v>-2.6791348119370326</v>
      </c>
      <c r="G167" s="183">
        <v>-14.339329500037763</v>
      </c>
      <c r="H167" s="183">
        <v>-3.1752740965294066</v>
      </c>
      <c r="I167" s="183">
        <v>-9.5119337650815368</v>
      </c>
      <c r="J167" s="183">
        <v>7.3755009846341011</v>
      </c>
      <c r="K167" s="183">
        <v>4.6699681650050877</v>
      </c>
      <c r="L167" s="183">
        <v>-6.8443278583138323</v>
      </c>
      <c r="M167" s="183">
        <v>-5.8312136465950601</v>
      </c>
      <c r="N167" s="183">
        <v>6.8603072748045122</v>
      </c>
    </row>
    <row r="168" spans="1:14" ht="12.75" x14ac:dyDescent="0.2">
      <c r="B168" s="130" t="s">
        <v>4</v>
      </c>
      <c r="C168" s="183">
        <v>-2.3812372379492501</v>
      </c>
      <c r="D168" s="183">
        <v>-0.45196614434955507</v>
      </c>
      <c r="E168" s="183">
        <v>-3.2295691960230783</v>
      </c>
      <c r="F168" s="183">
        <v>-4.2031305647773962</v>
      </c>
      <c r="G168" s="183">
        <v>-14.146776779419923</v>
      </c>
      <c r="H168" s="183">
        <v>-0.43183419762125652</v>
      </c>
      <c r="I168" s="183">
        <v>-5.7602407890988445</v>
      </c>
      <c r="J168" s="183">
        <v>4.0568880789989521</v>
      </c>
      <c r="K168" s="183">
        <v>2.4702153293358009</v>
      </c>
      <c r="L168" s="183">
        <v>-3.464841064282453</v>
      </c>
      <c r="M168" s="183">
        <v>-3.1997125232693975</v>
      </c>
      <c r="N168" s="183">
        <v>4.1583841407803703</v>
      </c>
    </row>
    <row r="169" spans="1:14" ht="12.75" x14ac:dyDescent="0.2">
      <c r="B169" s="135" t="s">
        <v>1</v>
      </c>
      <c r="C169" s="183">
        <v>-0.4049817244103906</v>
      </c>
      <c r="D169" s="183">
        <v>3.0437542670313178</v>
      </c>
      <c r="E169" s="183">
        <v>-1.1359905000801831</v>
      </c>
      <c r="F169" s="183">
        <v>-3.6551047301980901</v>
      </c>
      <c r="G169" s="183">
        <v>-8.6037757923479461</v>
      </c>
      <c r="H169" s="183">
        <v>3.4133578550801928</v>
      </c>
      <c r="I169" s="183">
        <v>-2.7166774514528811</v>
      </c>
      <c r="J169" s="183">
        <v>1.0944118136776098</v>
      </c>
      <c r="K169" s="183">
        <v>2.0402189700051281</v>
      </c>
      <c r="L169" s="183">
        <v>0.2857205143890269</v>
      </c>
      <c r="M169" s="183">
        <v>-0.50717361720704446</v>
      </c>
      <c r="N169" s="183">
        <v>1.1582024891571763</v>
      </c>
    </row>
    <row r="170" spans="1:14" ht="12.75" x14ac:dyDescent="0.2">
      <c r="B170" s="139" t="s">
        <v>2</v>
      </c>
      <c r="C170" s="183">
        <v>2.0001050369632054</v>
      </c>
      <c r="D170" s="183">
        <v>6.1860454280019326</v>
      </c>
      <c r="E170" s="183">
        <v>1.6191086717092134</v>
      </c>
      <c r="F170" s="183">
        <v>-0.7820592295841351</v>
      </c>
      <c r="G170" s="183">
        <v>-3.4592813154471855</v>
      </c>
      <c r="H170" s="183">
        <v>7.1271222236378691</v>
      </c>
      <c r="I170" s="183">
        <v>1.6900984598729565</v>
      </c>
      <c r="J170" s="183">
        <v>-2.4298209785838907</v>
      </c>
      <c r="K170" s="183">
        <v>3.5427234886689973</v>
      </c>
      <c r="L170" s="183">
        <v>3.2067743053754469</v>
      </c>
      <c r="M170" s="183">
        <v>2.5408342417759258</v>
      </c>
      <c r="N170" s="183">
        <v>-1.5991085392615645</v>
      </c>
    </row>
    <row r="171" spans="1:14" ht="12.75" x14ac:dyDescent="0.2">
      <c r="A171" s="130">
        <v>2018</v>
      </c>
      <c r="B171" s="143" t="s">
        <v>3</v>
      </c>
      <c r="C171" s="183">
        <v>2.9005325170990091</v>
      </c>
      <c r="D171" s="183">
        <v>5.0548421415374065</v>
      </c>
      <c r="E171" s="183">
        <v>2.1216804214492839</v>
      </c>
      <c r="F171" s="183">
        <v>0.49845307882790735</v>
      </c>
      <c r="G171" s="183">
        <v>0.70516257926095705</v>
      </c>
      <c r="H171" s="183">
        <v>5.6430510714457256</v>
      </c>
      <c r="I171" s="183">
        <v>2.4811412851279897</v>
      </c>
      <c r="J171" s="183">
        <v>-2.104852999840972</v>
      </c>
      <c r="K171" s="183">
        <v>1.9451337259101393</v>
      </c>
      <c r="L171" s="183">
        <v>3.5434587521919099</v>
      </c>
      <c r="M171" s="183">
        <v>6.7234670104484593</v>
      </c>
      <c r="N171" s="183">
        <v>-3.138523663542685</v>
      </c>
    </row>
    <row r="172" spans="1:14" ht="12.75" x14ac:dyDescent="0.2">
      <c r="B172" s="146" t="s">
        <v>4</v>
      </c>
      <c r="C172" s="183">
        <v>3.9351324197922253</v>
      </c>
      <c r="D172" s="183">
        <v>2.8284282411624559</v>
      </c>
      <c r="E172" s="183">
        <v>3.5427175788754965</v>
      </c>
      <c r="F172" s="183">
        <v>3.1399878812420354</v>
      </c>
      <c r="G172" s="183">
        <v>3.4187476829988697</v>
      </c>
      <c r="H172" s="183">
        <v>4.6414103874104171</v>
      </c>
      <c r="I172" s="183">
        <v>1.027748074866949</v>
      </c>
      <c r="J172" s="183">
        <v>5.8787426240812692</v>
      </c>
      <c r="K172" s="183">
        <v>-0.39171918409059003</v>
      </c>
      <c r="L172" s="183">
        <v>5.020527328960867</v>
      </c>
      <c r="M172" s="183">
        <v>7.9280154372137019</v>
      </c>
      <c r="N172" s="183">
        <v>-1.2960802912019034</v>
      </c>
    </row>
    <row r="173" spans="1:14" ht="12.75" x14ac:dyDescent="0.2">
      <c r="B173" s="146" t="s">
        <v>1</v>
      </c>
      <c r="C173" s="170">
        <v>3.5220692992010783</v>
      </c>
      <c r="D173" s="170">
        <v>0.78245058561326175</v>
      </c>
      <c r="E173" s="170">
        <v>3.7041796062722341</v>
      </c>
      <c r="F173" s="170">
        <v>4.4611899553555219</v>
      </c>
      <c r="G173" s="170">
        <v>1.810396378710152</v>
      </c>
      <c r="H173" s="170">
        <v>5.0263927524554362</v>
      </c>
      <c r="I173" s="170">
        <v>1.4983490752968009E-2</v>
      </c>
      <c r="J173" s="170">
        <v>8.5565596203823446</v>
      </c>
      <c r="K173" s="170">
        <v>-2.1019770678007177</v>
      </c>
      <c r="L173" s="170">
        <v>4.3419772732819411</v>
      </c>
      <c r="M173" s="170">
        <v>5.8906422673936305</v>
      </c>
      <c r="N173" s="170">
        <v>-4.9250618464895979E-2</v>
      </c>
    </row>
    <row r="174" spans="1:14" ht="13.5" thickBot="1" x14ac:dyDescent="0.25">
      <c r="A174" s="117"/>
      <c r="B174" s="116"/>
      <c r="C174" s="187"/>
      <c r="D174" s="188"/>
      <c r="E174" s="188"/>
      <c r="F174" s="188"/>
      <c r="G174" s="188"/>
      <c r="H174" s="189"/>
      <c r="I174" s="188"/>
      <c r="J174" s="189"/>
      <c r="K174" s="189"/>
      <c r="L174" s="189"/>
      <c r="M174" s="188"/>
      <c r="N174" s="188"/>
    </row>
    <row r="175" spans="1:14" ht="12.75" x14ac:dyDescent="0.2">
      <c r="A175" s="145" t="s">
        <v>232</v>
      </c>
      <c r="B175" s="110"/>
      <c r="C175" s="110"/>
      <c r="D175" s="115"/>
      <c r="E175" s="115"/>
      <c r="F175" s="115"/>
      <c r="G175" s="115"/>
      <c r="H175" s="103"/>
      <c r="I175" s="115"/>
      <c r="J175" s="103"/>
      <c r="K175" s="103"/>
      <c r="L175" s="103"/>
      <c r="M175" s="115"/>
      <c r="N175" s="115"/>
    </row>
    <row r="176" spans="1:14" ht="12.75" x14ac:dyDescent="0.2">
      <c r="A176" s="212" t="s">
        <v>214</v>
      </c>
      <c r="B176" s="110"/>
      <c r="C176" s="110"/>
      <c r="D176" s="110"/>
      <c r="E176" s="110"/>
      <c r="F176" s="114"/>
      <c r="G176" s="114"/>
      <c r="H176" s="99"/>
      <c r="I176" s="114"/>
      <c r="J176" s="99"/>
      <c r="K176" s="99"/>
      <c r="L176" s="99"/>
      <c r="M176" s="110"/>
      <c r="N176" s="110"/>
    </row>
    <row r="177" spans="1:14" ht="12.75" x14ac:dyDescent="0.2">
      <c r="A177" s="212" t="s">
        <v>17</v>
      </c>
      <c r="B177" s="110"/>
      <c r="C177" s="110"/>
      <c r="D177" s="110"/>
      <c r="E177" s="110"/>
      <c r="F177" s="110"/>
      <c r="G177" s="110"/>
      <c r="H177" s="92"/>
      <c r="I177" s="110"/>
      <c r="J177" s="122"/>
      <c r="K177" s="122"/>
      <c r="L177" s="122"/>
      <c r="M177" s="110"/>
      <c r="N177" s="110"/>
    </row>
    <row r="178" spans="1:14" ht="12.75" x14ac:dyDescent="0.2">
      <c r="A178" s="212" t="s">
        <v>215</v>
      </c>
      <c r="B178" s="82"/>
      <c r="F178" s="122"/>
      <c r="H178" s="92"/>
      <c r="J178" s="121"/>
      <c r="K178" s="121"/>
      <c r="L178" s="92"/>
    </row>
    <row r="179" spans="1:14" ht="12.75" x14ac:dyDescent="0.2">
      <c r="H179" s="202"/>
      <c r="J179" s="202"/>
      <c r="K179" s="202"/>
      <c r="L179" s="202"/>
    </row>
    <row r="180" spans="1:14" ht="12.75" x14ac:dyDescent="0.2">
      <c r="C180" s="114"/>
      <c r="D180" s="114"/>
      <c r="E180" s="114"/>
      <c r="F180" s="114"/>
      <c r="G180" s="114"/>
      <c r="H180" s="114"/>
      <c r="I180" s="114"/>
      <c r="J180" s="114"/>
      <c r="K180" s="114"/>
      <c r="L180" s="114"/>
      <c r="M180" s="114"/>
      <c r="N180" s="114"/>
    </row>
    <row r="181" spans="1:14" ht="12.75" x14ac:dyDescent="0.2">
      <c r="H181" s="203"/>
      <c r="J181" s="203"/>
      <c r="K181" s="203"/>
      <c r="L181" s="203"/>
    </row>
    <row r="182" spans="1:14" ht="19.5" customHeight="1" x14ac:dyDescent="0.2">
      <c r="H182" s="203"/>
      <c r="J182" s="203"/>
      <c r="K182" s="203"/>
      <c r="L182" s="203"/>
    </row>
    <row r="183" spans="1:14" ht="12.75" x14ac:dyDescent="0.2">
      <c r="H183" s="203"/>
      <c r="J183" s="203"/>
      <c r="K183" s="203"/>
      <c r="L183" s="203"/>
    </row>
    <row r="184" spans="1:14" ht="12.75" x14ac:dyDescent="0.2">
      <c r="H184" s="122"/>
      <c r="J184" s="122"/>
      <c r="K184" s="122"/>
      <c r="L184" s="122"/>
    </row>
    <row r="185" spans="1:14" ht="12.75" x14ac:dyDescent="0.2">
      <c r="H185" s="122"/>
      <c r="J185" s="122"/>
      <c r="K185" s="122"/>
      <c r="L185" s="122"/>
    </row>
    <row r="186" spans="1:14" ht="12.75" x14ac:dyDescent="0.2">
      <c r="H186" s="122"/>
      <c r="J186" s="122"/>
      <c r="K186" s="122"/>
      <c r="L186" s="122"/>
    </row>
    <row r="187" spans="1:14" ht="12.75" x14ac:dyDescent="0.2">
      <c r="H187" s="122"/>
      <c r="J187" s="122"/>
      <c r="K187" s="122"/>
      <c r="L187" s="122"/>
    </row>
    <row r="188" spans="1:14" ht="12.75" x14ac:dyDescent="0.2">
      <c r="H188" s="122"/>
      <c r="J188" s="122"/>
      <c r="K188" s="122"/>
      <c r="L188" s="122"/>
    </row>
    <row r="189" spans="1:14" ht="12.75" x14ac:dyDescent="0.2">
      <c r="H189" s="111"/>
      <c r="J189" s="111"/>
      <c r="K189" s="111"/>
      <c r="L189" s="111"/>
    </row>
    <row r="190" spans="1:14" ht="12.75" x14ac:dyDescent="0.2">
      <c r="H190" s="111"/>
      <c r="J190" s="111"/>
      <c r="K190" s="111"/>
      <c r="L190" s="111"/>
    </row>
    <row r="191" spans="1:14" ht="12.75" x14ac:dyDescent="0.2">
      <c r="H191" s="111"/>
      <c r="J191" s="111"/>
      <c r="K191" s="111"/>
      <c r="L191" s="111"/>
    </row>
    <row r="192" spans="1:14" ht="12.75" x14ac:dyDescent="0.2">
      <c r="H192" s="111"/>
      <c r="J192" s="111"/>
      <c r="K192" s="111"/>
      <c r="L192" s="111"/>
    </row>
    <row r="193" spans="1:12" ht="12.75" x14ac:dyDescent="0.2">
      <c r="H193" s="111"/>
      <c r="J193" s="111"/>
      <c r="K193" s="111"/>
      <c r="L193" s="111"/>
    </row>
    <row r="194" spans="1:12" s="122" customFormat="1" ht="12.75" x14ac:dyDescent="0.2">
      <c r="A194" s="130"/>
      <c r="B194" s="94"/>
      <c r="F194" s="121"/>
      <c r="G194" s="121"/>
      <c r="H194" s="111"/>
      <c r="I194" s="121"/>
      <c r="J194" s="111"/>
      <c r="K194" s="111"/>
      <c r="L194" s="111"/>
    </row>
    <row r="195" spans="1:12" s="122" customFormat="1" ht="12.75" x14ac:dyDescent="0.2">
      <c r="A195" s="130"/>
      <c r="B195" s="94"/>
      <c r="F195" s="121"/>
      <c r="G195" s="121"/>
      <c r="H195" s="111"/>
      <c r="I195" s="121"/>
      <c r="J195" s="111"/>
      <c r="K195" s="111"/>
      <c r="L195" s="111"/>
    </row>
    <row r="196" spans="1:12" s="122" customFormat="1" ht="12.75" x14ac:dyDescent="0.2">
      <c r="A196" s="130"/>
      <c r="B196" s="94"/>
      <c r="F196" s="121"/>
      <c r="G196" s="121"/>
      <c r="H196" s="111"/>
      <c r="I196" s="121"/>
      <c r="J196" s="111"/>
      <c r="K196" s="111"/>
      <c r="L196" s="111"/>
    </row>
    <row r="197" spans="1:12" s="122" customFormat="1" ht="12.75" x14ac:dyDescent="0.2">
      <c r="A197" s="130"/>
      <c r="B197" s="94"/>
      <c r="F197" s="121"/>
      <c r="G197" s="121"/>
      <c r="H197" s="111"/>
      <c r="I197" s="121"/>
      <c r="J197" s="111"/>
      <c r="K197" s="111"/>
      <c r="L197" s="111"/>
    </row>
    <row r="198" spans="1:12" s="122" customFormat="1" ht="12.75" x14ac:dyDescent="0.2">
      <c r="A198" s="130"/>
      <c r="B198" s="94"/>
      <c r="F198" s="121"/>
      <c r="G198" s="121"/>
      <c r="H198" s="111"/>
      <c r="I198" s="121"/>
      <c r="J198" s="111"/>
      <c r="K198" s="111"/>
      <c r="L198" s="111"/>
    </row>
    <row r="199" spans="1:12" s="122" customFormat="1" ht="12.75" x14ac:dyDescent="0.2">
      <c r="A199" s="130"/>
      <c r="B199" s="94"/>
      <c r="F199" s="121"/>
      <c r="G199" s="121"/>
      <c r="H199" s="111"/>
      <c r="I199" s="121"/>
      <c r="J199" s="111"/>
      <c r="K199" s="111"/>
      <c r="L199" s="111"/>
    </row>
    <row r="200" spans="1:12" s="122" customFormat="1" ht="12.75" x14ac:dyDescent="0.2">
      <c r="A200" s="130"/>
      <c r="B200" s="94"/>
      <c r="F200" s="121"/>
      <c r="G200" s="121"/>
      <c r="H200" s="111"/>
      <c r="I200" s="121"/>
      <c r="J200" s="111"/>
      <c r="K200" s="111"/>
      <c r="L200" s="111"/>
    </row>
    <row r="201" spans="1:12" s="122" customFormat="1" ht="12.75" x14ac:dyDescent="0.2">
      <c r="A201" s="130"/>
      <c r="B201" s="94"/>
      <c r="F201" s="121"/>
      <c r="G201" s="121"/>
      <c r="H201" s="111"/>
      <c r="I201" s="121"/>
      <c r="J201" s="111"/>
      <c r="K201" s="111"/>
      <c r="L201" s="111"/>
    </row>
    <row r="202" spans="1:12" s="122" customFormat="1" ht="12.75" x14ac:dyDescent="0.2">
      <c r="A202" s="130"/>
      <c r="B202" s="94"/>
      <c r="F202" s="121"/>
      <c r="G202" s="121"/>
      <c r="H202" s="111"/>
      <c r="I202" s="121"/>
      <c r="J202" s="111"/>
      <c r="K202" s="111"/>
      <c r="L202" s="111"/>
    </row>
    <row r="203" spans="1:12" s="122" customFormat="1" ht="12.75" x14ac:dyDescent="0.2">
      <c r="A203" s="130"/>
      <c r="B203" s="94"/>
      <c r="F203" s="121"/>
      <c r="G203" s="121"/>
      <c r="H203" s="111"/>
      <c r="I203" s="121"/>
      <c r="J203" s="111"/>
      <c r="K203" s="111"/>
      <c r="L203" s="111"/>
    </row>
    <row r="204" spans="1:12" s="122" customFormat="1" ht="12.75" x14ac:dyDescent="0.2">
      <c r="A204" s="130">
        <v>2018</v>
      </c>
      <c r="B204" s="94" t="s">
        <v>3</v>
      </c>
      <c r="F204" s="121"/>
      <c r="G204" s="121"/>
      <c r="H204" s="111"/>
      <c r="I204" s="121"/>
      <c r="J204" s="111"/>
      <c r="K204" s="111"/>
      <c r="L204" s="111"/>
    </row>
    <row r="205" spans="1:12" s="122" customFormat="1" ht="12.75" x14ac:dyDescent="0.2">
      <c r="A205" s="130"/>
      <c r="B205" s="94"/>
      <c r="F205" s="121"/>
      <c r="G205" s="121"/>
      <c r="H205" s="111"/>
      <c r="I205" s="121"/>
      <c r="J205" s="111"/>
      <c r="K205" s="111"/>
      <c r="L205" s="111"/>
    </row>
    <row r="206" spans="1:12" s="122" customFormat="1" ht="12.75" x14ac:dyDescent="0.2">
      <c r="A206" s="130"/>
      <c r="B206" s="94"/>
      <c r="F206" s="121"/>
      <c r="G206" s="121"/>
      <c r="H206" s="111"/>
      <c r="I206" s="121"/>
      <c r="J206" s="111"/>
      <c r="K206" s="111"/>
      <c r="L206" s="111"/>
    </row>
    <row r="207" spans="1:12" s="122" customFormat="1" ht="12.75" x14ac:dyDescent="0.2">
      <c r="A207" s="130"/>
      <c r="B207" s="94"/>
      <c r="F207" s="121"/>
      <c r="G207" s="121"/>
      <c r="H207" s="111"/>
      <c r="I207" s="121"/>
      <c r="J207" s="111"/>
      <c r="K207" s="111"/>
      <c r="L207" s="111"/>
    </row>
    <row r="208" spans="1:12" s="122" customFormat="1" ht="12.75" x14ac:dyDescent="0.2">
      <c r="A208" s="130"/>
      <c r="B208" s="94"/>
      <c r="F208" s="121"/>
      <c r="G208" s="121"/>
      <c r="H208" s="111"/>
      <c r="I208" s="121"/>
      <c r="J208" s="111"/>
      <c r="K208" s="111"/>
      <c r="L208" s="111"/>
    </row>
    <row r="209" spans="1:12" s="122" customFormat="1" ht="12.75" x14ac:dyDescent="0.2">
      <c r="A209" s="130"/>
      <c r="B209" s="94"/>
      <c r="F209" s="121"/>
      <c r="G209" s="121"/>
      <c r="H209" s="111"/>
      <c r="I209" s="121"/>
      <c r="J209" s="111"/>
      <c r="K209" s="111"/>
      <c r="L209" s="111"/>
    </row>
    <row r="210" spans="1:12" s="122" customFormat="1" ht="12.75" x14ac:dyDescent="0.2">
      <c r="A210" s="130"/>
      <c r="B210" s="94"/>
      <c r="F210" s="121"/>
      <c r="G210" s="121"/>
      <c r="H210" s="111"/>
      <c r="I210" s="121"/>
      <c r="J210" s="111"/>
      <c r="K210" s="111"/>
      <c r="L210" s="111"/>
    </row>
    <row r="211" spans="1:12" s="122" customFormat="1" ht="12.75" x14ac:dyDescent="0.2">
      <c r="A211" s="130"/>
      <c r="B211" s="94"/>
      <c r="F211" s="121"/>
      <c r="G211" s="121"/>
      <c r="H211" s="111"/>
      <c r="I211" s="121"/>
      <c r="J211" s="111"/>
      <c r="K211" s="111"/>
      <c r="L211" s="111"/>
    </row>
    <row r="212" spans="1:12" s="122" customFormat="1" ht="12.75" x14ac:dyDescent="0.2">
      <c r="A212" s="130"/>
      <c r="B212" s="94"/>
      <c r="F212" s="121"/>
      <c r="G212" s="121"/>
      <c r="H212" s="111"/>
      <c r="I212" s="121"/>
      <c r="J212" s="111"/>
      <c r="K212" s="111"/>
      <c r="L212" s="111"/>
    </row>
    <row r="213" spans="1:12" s="122" customFormat="1" ht="12.75" x14ac:dyDescent="0.2">
      <c r="A213" s="130"/>
      <c r="B213" s="94"/>
      <c r="F213" s="121"/>
      <c r="G213" s="121"/>
      <c r="H213" s="111"/>
      <c r="I213" s="121"/>
      <c r="J213" s="111"/>
      <c r="K213" s="111"/>
      <c r="L213" s="111"/>
    </row>
    <row r="214" spans="1:12" s="122" customFormat="1" ht="12.75" x14ac:dyDescent="0.2">
      <c r="A214" s="130"/>
      <c r="B214" s="94"/>
      <c r="F214" s="121"/>
      <c r="G214" s="121"/>
      <c r="H214" s="111"/>
      <c r="I214" s="121"/>
      <c r="J214" s="111"/>
      <c r="K214" s="111"/>
      <c r="L214" s="111"/>
    </row>
    <row r="215" spans="1:12" s="122" customFormat="1" ht="12.75" x14ac:dyDescent="0.2">
      <c r="A215" s="130"/>
      <c r="B215" s="94"/>
      <c r="F215" s="121"/>
      <c r="G215" s="121"/>
      <c r="H215" s="111"/>
      <c r="I215" s="121"/>
      <c r="J215" s="111"/>
      <c r="K215" s="111"/>
      <c r="L215" s="111"/>
    </row>
    <row r="216" spans="1:12" s="122" customFormat="1" ht="12.75" x14ac:dyDescent="0.2">
      <c r="A216" s="130"/>
      <c r="B216" s="94"/>
      <c r="F216" s="121"/>
      <c r="G216" s="121"/>
      <c r="H216" s="111"/>
      <c r="I216" s="121"/>
      <c r="J216" s="111"/>
      <c r="K216" s="111"/>
      <c r="L216" s="111"/>
    </row>
    <row r="217" spans="1:12" s="122" customFormat="1" ht="12.75" x14ac:dyDescent="0.2">
      <c r="A217" s="130"/>
      <c r="B217" s="94"/>
      <c r="F217" s="121"/>
      <c r="G217" s="121"/>
      <c r="H217" s="111"/>
      <c r="I217" s="121"/>
      <c r="J217" s="111"/>
      <c r="K217" s="111"/>
      <c r="L217" s="111"/>
    </row>
    <row r="218" spans="1:12" s="122" customFormat="1" ht="12.75" x14ac:dyDescent="0.2">
      <c r="A218" s="130"/>
      <c r="B218" s="94"/>
      <c r="F218" s="121"/>
      <c r="G218" s="121"/>
      <c r="H218" s="111"/>
      <c r="I218" s="121"/>
      <c r="J218" s="111"/>
      <c r="K218" s="111"/>
      <c r="L218" s="111"/>
    </row>
    <row r="219" spans="1:12" s="122" customFormat="1" ht="12.75" x14ac:dyDescent="0.2">
      <c r="A219" s="130">
        <v>2018</v>
      </c>
      <c r="B219" s="94" t="s">
        <v>3</v>
      </c>
      <c r="F219" s="121"/>
      <c r="G219" s="121"/>
      <c r="H219" s="111"/>
      <c r="I219" s="121"/>
      <c r="J219" s="111"/>
      <c r="K219" s="111"/>
      <c r="L219" s="111"/>
    </row>
    <row r="220" spans="1:12" s="122" customFormat="1" ht="12.75" x14ac:dyDescent="0.2">
      <c r="A220" s="130"/>
      <c r="B220" s="94"/>
      <c r="F220" s="121"/>
      <c r="G220" s="121"/>
      <c r="H220" s="111"/>
      <c r="I220" s="121"/>
      <c r="J220" s="111"/>
      <c r="K220" s="111"/>
      <c r="L220" s="111"/>
    </row>
    <row r="221" spans="1:12" s="122" customFormat="1" ht="12.75" x14ac:dyDescent="0.2">
      <c r="A221" s="130"/>
      <c r="B221" s="94"/>
      <c r="F221" s="121"/>
      <c r="G221" s="121"/>
      <c r="H221" s="111"/>
      <c r="I221" s="121"/>
      <c r="J221" s="111"/>
      <c r="K221" s="111"/>
      <c r="L221" s="111"/>
    </row>
    <row r="222" spans="1:12" s="122" customFormat="1" ht="12.75" x14ac:dyDescent="0.2">
      <c r="A222" s="130"/>
      <c r="B222" s="94"/>
      <c r="F222" s="121"/>
      <c r="G222" s="121"/>
      <c r="H222" s="111"/>
      <c r="I222" s="121"/>
      <c r="J222" s="111"/>
      <c r="K222" s="111"/>
      <c r="L222" s="111"/>
    </row>
    <row r="223" spans="1:12" s="122" customFormat="1" ht="12.75" x14ac:dyDescent="0.2">
      <c r="A223" s="130"/>
      <c r="B223" s="94"/>
      <c r="F223" s="121"/>
      <c r="G223" s="121"/>
      <c r="H223" s="111"/>
      <c r="I223" s="121"/>
      <c r="J223" s="111"/>
      <c r="K223" s="111"/>
      <c r="L223" s="111"/>
    </row>
    <row r="224" spans="1:12" s="122" customFormat="1" ht="12.75" x14ac:dyDescent="0.2">
      <c r="A224" s="130"/>
      <c r="B224" s="94"/>
      <c r="F224" s="121"/>
      <c r="G224" s="121"/>
      <c r="H224" s="111"/>
      <c r="I224" s="121"/>
      <c r="J224" s="111"/>
      <c r="K224" s="111"/>
      <c r="L224" s="111"/>
    </row>
    <row r="225" spans="1:12" s="122" customFormat="1" ht="12.75" x14ac:dyDescent="0.2">
      <c r="A225" s="130"/>
      <c r="B225" s="94"/>
      <c r="F225" s="121"/>
      <c r="G225" s="121"/>
      <c r="H225" s="111"/>
      <c r="I225" s="121"/>
      <c r="J225" s="111"/>
      <c r="K225" s="111"/>
      <c r="L225" s="111"/>
    </row>
    <row r="226" spans="1:12" s="122" customFormat="1" ht="12.75" x14ac:dyDescent="0.2">
      <c r="A226" s="130"/>
      <c r="B226" s="94"/>
      <c r="F226" s="121"/>
      <c r="G226" s="121"/>
      <c r="H226" s="111"/>
      <c r="I226" s="121"/>
      <c r="J226" s="111"/>
      <c r="K226" s="111"/>
      <c r="L226" s="111"/>
    </row>
    <row r="227" spans="1:12" s="122" customFormat="1" ht="12.75" x14ac:dyDescent="0.2">
      <c r="A227" s="130"/>
      <c r="B227" s="94"/>
      <c r="F227" s="121"/>
      <c r="G227" s="121"/>
      <c r="H227" s="111"/>
      <c r="I227" s="121"/>
      <c r="J227" s="111"/>
      <c r="K227" s="111"/>
      <c r="L227" s="111"/>
    </row>
    <row r="228" spans="1:12" s="122" customFormat="1" ht="12.75" x14ac:dyDescent="0.2">
      <c r="A228" s="130"/>
      <c r="B228" s="94"/>
      <c r="F228" s="121"/>
      <c r="G228" s="121"/>
      <c r="H228" s="111"/>
      <c r="I228" s="121"/>
      <c r="J228" s="111"/>
      <c r="K228" s="111"/>
      <c r="L228" s="111"/>
    </row>
    <row r="229" spans="1:12" s="122" customFormat="1" ht="12.75" x14ac:dyDescent="0.2">
      <c r="A229" s="130"/>
      <c r="B229" s="94"/>
      <c r="F229" s="121"/>
      <c r="G229" s="121"/>
      <c r="H229" s="111"/>
      <c r="I229" s="121"/>
      <c r="J229" s="111"/>
      <c r="K229" s="111"/>
      <c r="L229" s="111"/>
    </row>
    <row r="230" spans="1:12" s="122" customFormat="1" ht="12.75" x14ac:dyDescent="0.2">
      <c r="A230" s="130"/>
      <c r="B230" s="94"/>
      <c r="F230" s="121"/>
      <c r="G230" s="121"/>
      <c r="H230" s="111"/>
      <c r="I230" s="121"/>
      <c r="J230" s="111"/>
      <c r="K230" s="111"/>
      <c r="L230" s="111"/>
    </row>
    <row r="231" spans="1:12" s="122" customFormat="1" ht="12.75" x14ac:dyDescent="0.2">
      <c r="A231" s="130"/>
      <c r="B231" s="94"/>
      <c r="F231" s="121"/>
      <c r="G231" s="121"/>
      <c r="H231" s="111"/>
      <c r="I231" s="121"/>
      <c r="J231" s="111"/>
      <c r="K231" s="111"/>
      <c r="L231" s="111"/>
    </row>
    <row r="232" spans="1:12" s="122" customFormat="1" ht="12.75" x14ac:dyDescent="0.2">
      <c r="A232" s="130"/>
      <c r="B232" s="94"/>
      <c r="F232" s="121"/>
      <c r="G232" s="121"/>
      <c r="H232" s="111"/>
      <c r="I232" s="121"/>
      <c r="J232" s="111"/>
      <c r="K232" s="111"/>
      <c r="L232" s="111"/>
    </row>
    <row r="233" spans="1:12" s="122" customFormat="1" ht="12.75" x14ac:dyDescent="0.2">
      <c r="A233" s="130"/>
      <c r="B233" s="94"/>
      <c r="F233" s="121"/>
      <c r="G233" s="121"/>
      <c r="H233" s="111"/>
      <c r="I233" s="121"/>
      <c r="J233" s="111"/>
      <c r="K233" s="111"/>
      <c r="L233" s="111"/>
    </row>
    <row r="234" spans="1:12" s="122" customFormat="1" ht="12.75" x14ac:dyDescent="0.2">
      <c r="A234" s="130"/>
      <c r="B234" s="94"/>
      <c r="F234" s="121"/>
      <c r="G234" s="121"/>
      <c r="H234" s="111"/>
      <c r="I234" s="121"/>
      <c r="J234" s="111"/>
      <c r="K234" s="111"/>
      <c r="L234" s="111"/>
    </row>
    <row r="235" spans="1:12" s="122" customFormat="1" ht="12.75" x14ac:dyDescent="0.2">
      <c r="A235" s="130"/>
      <c r="B235" s="94"/>
      <c r="F235" s="121"/>
      <c r="G235" s="121"/>
      <c r="H235" s="111"/>
      <c r="I235" s="121"/>
      <c r="J235" s="111"/>
      <c r="K235" s="111"/>
      <c r="L235" s="111"/>
    </row>
    <row r="236" spans="1:12" s="122" customFormat="1" ht="12.75" x14ac:dyDescent="0.2">
      <c r="A236" s="130"/>
      <c r="B236" s="94"/>
      <c r="F236" s="121"/>
      <c r="G236" s="121"/>
      <c r="H236" s="111"/>
      <c r="I236" s="121"/>
      <c r="J236" s="111"/>
      <c r="K236" s="111"/>
      <c r="L236" s="111"/>
    </row>
    <row r="237" spans="1:12" s="122" customFormat="1" ht="12.75" x14ac:dyDescent="0.2">
      <c r="A237" s="130"/>
      <c r="B237" s="94"/>
      <c r="F237" s="121"/>
      <c r="G237" s="121"/>
      <c r="H237" s="111"/>
      <c r="I237" s="121"/>
      <c r="J237" s="111"/>
      <c r="K237" s="111"/>
      <c r="L237" s="111"/>
    </row>
    <row r="238" spans="1:12" s="122" customFormat="1" ht="12.75" x14ac:dyDescent="0.2">
      <c r="A238" s="130"/>
      <c r="B238" s="94"/>
      <c r="F238" s="121"/>
      <c r="G238" s="121"/>
      <c r="H238" s="111"/>
      <c r="I238" s="121"/>
      <c r="J238" s="111"/>
      <c r="K238" s="111"/>
      <c r="L238" s="111"/>
    </row>
    <row r="239" spans="1:12" s="122" customFormat="1" ht="12.75" x14ac:dyDescent="0.2">
      <c r="A239" s="130"/>
      <c r="B239" s="94"/>
      <c r="F239" s="121"/>
      <c r="G239" s="121"/>
      <c r="H239" s="111"/>
      <c r="I239" s="121"/>
      <c r="J239" s="111"/>
      <c r="K239" s="111"/>
      <c r="L239" s="111"/>
    </row>
    <row r="240" spans="1:12" s="122" customFormat="1" ht="12.75" x14ac:dyDescent="0.2">
      <c r="A240" s="130"/>
      <c r="B240" s="94"/>
      <c r="F240" s="121"/>
      <c r="G240" s="121"/>
      <c r="H240" s="111"/>
      <c r="I240" s="121"/>
      <c r="J240" s="111"/>
      <c r="K240" s="111"/>
      <c r="L240" s="111"/>
    </row>
    <row r="241" spans="1:12" s="122" customFormat="1" ht="12.75" x14ac:dyDescent="0.2">
      <c r="A241" s="130"/>
      <c r="B241" s="94"/>
      <c r="F241" s="121"/>
      <c r="G241" s="121"/>
      <c r="H241" s="111"/>
      <c r="I241" s="121"/>
      <c r="J241" s="111"/>
      <c r="K241" s="111"/>
      <c r="L241" s="111"/>
    </row>
    <row r="242" spans="1:12" s="122" customFormat="1" ht="12.75" x14ac:dyDescent="0.2">
      <c r="A242" s="130"/>
      <c r="B242" s="94"/>
      <c r="F242" s="121"/>
      <c r="G242" s="121"/>
      <c r="H242" s="111"/>
      <c r="I242" s="121"/>
      <c r="J242" s="111"/>
      <c r="K242" s="111"/>
      <c r="L242" s="111"/>
    </row>
    <row r="243" spans="1:12" s="122" customFormat="1" ht="12.75" x14ac:dyDescent="0.2">
      <c r="A243" s="130"/>
      <c r="B243" s="94"/>
      <c r="F243" s="121"/>
      <c r="G243" s="121"/>
      <c r="H243" s="111"/>
      <c r="I243" s="121"/>
      <c r="J243" s="111"/>
      <c r="K243" s="111"/>
      <c r="L243" s="111"/>
    </row>
    <row r="244" spans="1:12" s="122" customFormat="1" ht="12.75" x14ac:dyDescent="0.2">
      <c r="A244" s="130"/>
      <c r="B244" s="94"/>
      <c r="F244" s="121"/>
      <c r="G244" s="121"/>
      <c r="H244" s="111"/>
      <c r="I244" s="121"/>
      <c r="J244" s="111"/>
      <c r="K244" s="111"/>
      <c r="L244" s="111"/>
    </row>
    <row r="245" spans="1:12" s="122" customFormat="1" ht="12.75" x14ac:dyDescent="0.2">
      <c r="A245" s="130"/>
      <c r="B245" s="94"/>
      <c r="F245" s="121"/>
      <c r="G245" s="121"/>
      <c r="H245" s="111"/>
      <c r="I245" s="121"/>
      <c r="J245" s="111"/>
      <c r="K245" s="111"/>
      <c r="L245" s="111"/>
    </row>
    <row r="246" spans="1:12" s="122" customFormat="1" ht="12.75" x14ac:dyDescent="0.2">
      <c r="A246" s="130"/>
      <c r="B246" s="94"/>
      <c r="F246" s="121"/>
      <c r="G246" s="121"/>
      <c r="H246" s="111"/>
      <c r="I246" s="121"/>
      <c r="J246" s="111"/>
      <c r="K246" s="111"/>
      <c r="L246" s="111"/>
    </row>
    <row r="247" spans="1:12" s="122" customFormat="1" ht="12.75" x14ac:dyDescent="0.2">
      <c r="A247" s="130"/>
      <c r="B247" s="94"/>
      <c r="F247" s="121"/>
      <c r="G247" s="121"/>
      <c r="H247" s="111"/>
      <c r="I247" s="121"/>
      <c r="J247" s="111"/>
      <c r="K247" s="111"/>
      <c r="L247" s="111"/>
    </row>
    <row r="248" spans="1:12" s="122" customFormat="1" ht="12.75" x14ac:dyDescent="0.2">
      <c r="A248" s="130"/>
      <c r="B248" s="94"/>
      <c r="F248" s="121"/>
      <c r="G248" s="121"/>
      <c r="H248" s="111"/>
      <c r="I248" s="121"/>
      <c r="J248" s="111"/>
      <c r="K248" s="111"/>
      <c r="L248" s="111"/>
    </row>
    <row r="249" spans="1:12" s="122" customFormat="1" ht="12.75" x14ac:dyDescent="0.2">
      <c r="A249" s="130"/>
      <c r="B249" s="94"/>
      <c r="F249" s="121"/>
      <c r="G249" s="121"/>
      <c r="H249" s="111"/>
      <c r="I249" s="121"/>
      <c r="J249" s="111"/>
      <c r="K249" s="111"/>
      <c r="L249" s="111"/>
    </row>
    <row r="250" spans="1:12" s="122" customFormat="1" ht="12.75" x14ac:dyDescent="0.2">
      <c r="A250" s="130"/>
      <c r="B250" s="94"/>
      <c r="F250" s="121"/>
      <c r="G250" s="121"/>
      <c r="I250" s="121"/>
    </row>
    <row r="251" spans="1:12" s="122" customFormat="1" ht="12.75" x14ac:dyDescent="0.2">
      <c r="A251" s="130"/>
      <c r="B251" s="94"/>
      <c r="F251" s="121"/>
      <c r="G251" s="121"/>
      <c r="I251" s="121"/>
    </row>
    <row r="252" spans="1:12" s="122" customFormat="1" ht="12.75" x14ac:dyDescent="0.2">
      <c r="A252" s="130"/>
      <c r="B252" s="94"/>
      <c r="F252" s="121"/>
      <c r="G252" s="121"/>
      <c r="I252" s="121"/>
    </row>
    <row r="253" spans="1:12" s="122" customFormat="1" ht="12.75" x14ac:dyDescent="0.2">
      <c r="A253" s="130"/>
      <c r="B253" s="94"/>
      <c r="F253" s="121"/>
      <c r="G253" s="121"/>
      <c r="I253" s="121"/>
    </row>
    <row r="254" spans="1:12" s="122" customFormat="1" ht="12.75" x14ac:dyDescent="0.2">
      <c r="A254" s="130"/>
      <c r="B254" s="94"/>
      <c r="F254" s="121"/>
      <c r="G254" s="121"/>
      <c r="I254" s="121"/>
    </row>
    <row r="255" spans="1:12" s="122" customFormat="1" ht="12.75" x14ac:dyDescent="0.2">
      <c r="A255" s="130"/>
      <c r="B255" s="94"/>
      <c r="F255" s="121"/>
      <c r="G255" s="121"/>
      <c r="I255" s="121"/>
    </row>
    <row r="256" spans="1:12" s="122" customFormat="1" ht="12.75" x14ac:dyDescent="0.2">
      <c r="A256" s="130"/>
      <c r="B256" s="94"/>
      <c r="F256" s="121"/>
      <c r="G256" s="121"/>
      <c r="I256" s="121"/>
    </row>
    <row r="257" spans="1:12" s="122" customFormat="1" ht="12.75" x14ac:dyDescent="0.2">
      <c r="A257" s="130"/>
      <c r="B257" s="94"/>
      <c r="F257" s="121"/>
      <c r="G257" s="121"/>
      <c r="I257" s="121"/>
    </row>
    <row r="258" spans="1:12" s="122" customFormat="1" ht="12.75" x14ac:dyDescent="0.2">
      <c r="A258" s="130"/>
      <c r="B258" s="94"/>
      <c r="F258" s="121"/>
      <c r="G258" s="121"/>
      <c r="I258" s="121"/>
    </row>
    <row r="259" spans="1:12" s="122" customFormat="1" ht="12.75" x14ac:dyDescent="0.2">
      <c r="A259" s="130"/>
      <c r="B259" s="94"/>
      <c r="F259" s="121"/>
      <c r="G259" s="121"/>
      <c r="H259" s="121"/>
      <c r="I259" s="121"/>
      <c r="L259" s="121"/>
    </row>
    <row r="260" spans="1:12" s="122" customFormat="1" ht="12.75" x14ac:dyDescent="0.2">
      <c r="A260" s="130"/>
      <c r="B260" s="94"/>
      <c r="F260" s="121"/>
      <c r="G260" s="121"/>
      <c r="H260" s="204"/>
      <c r="I260" s="121"/>
      <c r="J260" s="204"/>
      <c r="K260" s="204"/>
      <c r="L260" s="204"/>
    </row>
    <row r="261" spans="1:12" s="122" customFormat="1" ht="12.75" x14ac:dyDescent="0.2">
      <c r="A261" s="130"/>
      <c r="B261" s="94"/>
      <c r="F261" s="121"/>
      <c r="G261" s="121"/>
      <c r="H261" s="204"/>
      <c r="I261" s="121"/>
      <c r="J261" s="204"/>
      <c r="K261" s="204"/>
      <c r="L261" s="204"/>
    </row>
    <row r="262" spans="1:12" s="122" customFormat="1" ht="12.75" x14ac:dyDescent="0.2">
      <c r="A262" s="130"/>
      <c r="B262" s="94"/>
      <c r="F262" s="121"/>
      <c r="G262" s="121"/>
      <c r="I262" s="121"/>
    </row>
    <row r="263" spans="1:12" s="122" customFormat="1" ht="12.75" x14ac:dyDescent="0.2">
      <c r="A263" s="130"/>
      <c r="B263" s="94"/>
      <c r="F263" s="121"/>
      <c r="G263" s="121"/>
      <c r="H263" s="204"/>
      <c r="I263" s="121"/>
      <c r="J263" s="204"/>
      <c r="K263" s="204"/>
      <c r="L263" s="204"/>
    </row>
    <row r="264" spans="1:12" s="122" customFormat="1" ht="12.75" x14ac:dyDescent="0.2">
      <c r="A264" s="130"/>
      <c r="B264" s="94"/>
      <c r="F264" s="121"/>
      <c r="G264" s="121"/>
      <c r="H264" s="92"/>
      <c r="I264" s="121"/>
      <c r="J264" s="92"/>
      <c r="K264" s="92"/>
      <c r="L264" s="92"/>
    </row>
    <row r="265" spans="1:12" s="122" customFormat="1" ht="12.75" x14ac:dyDescent="0.2">
      <c r="A265" s="130"/>
      <c r="B265" s="94"/>
      <c r="F265" s="121"/>
      <c r="G265" s="121"/>
      <c r="I265" s="121"/>
    </row>
    <row r="266" spans="1:12" s="122" customFormat="1" ht="12.75" x14ac:dyDescent="0.2">
      <c r="A266" s="130"/>
      <c r="B266" s="94"/>
      <c r="F266" s="121"/>
      <c r="G266" s="121"/>
      <c r="H266" s="120"/>
      <c r="I266" s="121"/>
      <c r="J266" s="108"/>
      <c r="K266" s="108"/>
      <c r="L266" s="120"/>
    </row>
    <row r="267" spans="1:12" s="122" customFormat="1" ht="12.75" x14ac:dyDescent="0.2">
      <c r="A267" s="130"/>
      <c r="B267" s="94"/>
      <c r="F267" s="121"/>
      <c r="G267" s="121"/>
      <c r="H267" s="120"/>
      <c r="I267" s="121"/>
      <c r="J267" s="108"/>
      <c r="K267" s="108"/>
      <c r="L267" s="120"/>
    </row>
    <row r="268" spans="1:12" s="122" customFormat="1" ht="12.75" x14ac:dyDescent="0.2">
      <c r="A268" s="130"/>
      <c r="B268" s="94"/>
      <c r="F268" s="121"/>
      <c r="G268" s="121"/>
      <c r="H268" s="120"/>
      <c r="I268" s="121"/>
      <c r="J268" s="108"/>
      <c r="K268" s="108"/>
      <c r="L268" s="120"/>
    </row>
    <row r="269" spans="1:12" s="122" customFormat="1" ht="12.75" x14ac:dyDescent="0.2">
      <c r="A269" s="130"/>
      <c r="B269" s="94"/>
      <c r="F269" s="121"/>
      <c r="G269" s="121"/>
      <c r="H269" s="121"/>
      <c r="I269" s="121"/>
      <c r="J269" s="205"/>
      <c r="K269" s="205"/>
      <c r="L269" s="205"/>
    </row>
    <row r="270" spans="1:12" s="122" customFormat="1" ht="12.75" x14ac:dyDescent="0.2">
      <c r="A270" s="130"/>
      <c r="B270" s="94"/>
      <c r="F270" s="121"/>
      <c r="G270" s="121"/>
      <c r="H270" s="121"/>
      <c r="I270" s="121"/>
      <c r="J270" s="108"/>
      <c r="K270" s="108"/>
      <c r="L270" s="121"/>
    </row>
    <row r="271" spans="1:12" s="122" customFormat="1" ht="12.75" x14ac:dyDescent="0.2">
      <c r="A271" s="130"/>
      <c r="B271" s="94"/>
      <c r="F271" s="121"/>
      <c r="G271" s="121"/>
      <c r="I271" s="121"/>
      <c r="J271" s="108"/>
      <c r="K271" s="108"/>
    </row>
    <row r="272" spans="1:12" s="122" customFormat="1" ht="12.75" x14ac:dyDescent="0.2">
      <c r="A272" s="130"/>
      <c r="B272" s="94"/>
      <c r="F272" s="121"/>
      <c r="G272" s="121"/>
      <c r="I272" s="121"/>
    </row>
    <row r="273" spans="1:12" s="122" customFormat="1" ht="12.75" x14ac:dyDescent="0.2">
      <c r="A273" s="130"/>
      <c r="B273" s="94"/>
      <c r="F273" s="121"/>
      <c r="G273" s="121"/>
      <c r="I273" s="121"/>
    </row>
    <row r="274" spans="1:12" s="122" customFormat="1" ht="12.75" x14ac:dyDescent="0.2">
      <c r="A274" s="130"/>
      <c r="B274" s="94"/>
      <c r="F274" s="121"/>
      <c r="G274" s="121"/>
      <c r="H274" s="121"/>
      <c r="I274" s="121"/>
      <c r="J274" s="121"/>
      <c r="K274" s="121"/>
      <c r="L274" s="121"/>
    </row>
    <row r="275" spans="1:12" s="122" customFormat="1" ht="12.75" x14ac:dyDescent="0.2">
      <c r="A275" s="130"/>
      <c r="B275" s="94"/>
      <c r="F275" s="121"/>
      <c r="G275" s="121"/>
      <c r="H275" s="121"/>
      <c r="I275" s="121"/>
      <c r="J275" s="121"/>
      <c r="K275" s="121"/>
      <c r="L275" s="121"/>
    </row>
    <row r="276" spans="1:12" s="122" customFormat="1" ht="12.75" x14ac:dyDescent="0.2">
      <c r="A276" s="130"/>
      <c r="B276" s="94"/>
      <c r="F276" s="121"/>
      <c r="G276" s="121"/>
      <c r="H276" s="121"/>
      <c r="I276" s="121"/>
      <c r="J276" s="121"/>
      <c r="K276" s="121"/>
      <c r="L276" s="121"/>
    </row>
    <row r="277" spans="1:12" s="122" customFormat="1" ht="12.75" x14ac:dyDescent="0.2">
      <c r="A277" s="130"/>
      <c r="B277" s="94"/>
      <c r="F277" s="121"/>
      <c r="G277" s="121"/>
      <c r="H277" s="121"/>
      <c r="I277" s="121"/>
      <c r="J277" s="121"/>
      <c r="K277" s="121"/>
      <c r="L277" s="121"/>
    </row>
    <row r="278" spans="1:12" s="122" customFormat="1" ht="12.75" x14ac:dyDescent="0.2">
      <c r="A278" s="130"/>
      <c r="B278" s="94"/>
      <c r="F278" s="121"/>
      <c r="G278" s="121"/>
      <c r="H278" s="121"/>
      <c r="I278" s="121"/>
      <c r="J278" s="121"/>
      <c r="K278" s="121"/>
      <c r="L278" s="121"/>
    </row>
    <row r="279" spans="1:12" s="122" customFormat="1" ht="12.75" x14ac:dyDescent="0.2">
      <c r="A279" s="130"/>
      <c r="B279" s="94"/>
      <c r="F279" s="121"/>
      <c r="G279" s="121"/>
      <c r="H279" s="121"/>
      <c r="I279" s="121"/>
      <c r="J279" s="121"/>
      <c r="K279" s="121"/>
      <c r="L279" s="121"/>
    </row>
    <row r="280" spans="1:12" s="122" customFormat="1" ht="12.75" x14ac:dyDescent="0.2">
      <c r="A280" s="130"/>
      <c r="B280" s="94"/>
      <c r="F280" s="121"/>
      <c r="G280" s="121"/>
      <c r="H280" s="121"/>
      <c r="I280" s="121"/>
      <c r="J280" s="121"/>
      <c r="K280" s="121"/>
      <c r="L280" s="121"/>
    </row>
    <row r="281" spans="1:12" s="122" customFormat="1" ht="12.75" x14ac:dyDescent="0.2">
      <c r="A281" s="130"/>
      <c r="B281" s="94"/>
      <c r="F281" s="121"/>
      <c r="G281" s="121"/>
      <c r="H281" s="121"/>
      <c r="I281" s="121"/>
      <c r="J281" s="121"/>
      <c r="K281" s="121"/>
      <c r="L281" s="121"/>
    </row>
    <row r="282" spans="1:12" s="122" customFormat="1" ht="12.75" x14ac:dyDescent="0.2">
      <c r="A282" s="130"/>
      <c r="B282" s="94"/>
      <c r="F282" s="121"/>
      <c r="G282" s="121"/>
      <c r="H282" s="121"/>
      <c r="I282" s="121"/>
      <c r="J282" s="121"/>
      <c r="K282" s="121"/>
      <c r="L282" s="121"/>
    </row>
    <row r="283" spans="1:12" s="122" customFormat="1" ht="12.75" x14ac:dyDescent="0.2">
      <c r="A283" s="130"/>
      <c r="B283" s="94"/>
      <c r="F283" s="121"/>
      <c r="G283" s="121"/>
      <c r="H283" s="121"/>
      <c r="I283" s="121"/>
      <c r="J283" s="121"/>
      <c r="K283" s="121"/>
      <c r="L283" s="121"/>
    </row>
    <row r="284" spans="1:12" s="122" customFormat="1" ht="12.75" x14ac:dyDescent="0.2">
      <c r="A284" s="130"/>
      <c r="B284" s="94"/>
      <c r="F284" s="121"/>
      <c r="G284" s="121"/>
      <c r="H284" s="121"/>
      <c r="I284" s="121"/>
      <c r="J284" s="121"/>
      <c r="K284" s="121"/>
      <c r="L284" s="121"/>
    </row>
    <row r="285" spans="1:12" s="122" customFormat="1" ht="12.75" x14ac:dyDescent="0.2">
      <c r="A285" s="130"/>
      <c r="B285" s="94"/>
      <c r="F285" s="121"/>
      <c r="G285" s="121"/>
      <c r="H285" s="121"/>
      <c r="I285" s="121"/>
      <c r="J285" s="121"/>
      <c r="K285" s="121"/>
      <c r="L285" s="121"/>
    </row>
    <row r="286" spans="1:12" s="122" customFormat="1" ht="12.75" x14ac:dyDescent="0.2">
      <c r="A286" s="130"/>
      <c r="B286" s="94"/>
      <c r="F286" s="121"/>
      <c r="G286" s="121"/>
      <c r="H286" s="121"/>
      <c r="I286" s="121"/>
      <c r="J286" s="121"/>
      <c r="K286" s="121"/>
      <c r="L286" s="121"/>
    </row>
    <row r="287" spans="1:12" s="122" customFormat="1" ht="12.75" x14ac:dyDescent="0.2">
      <c r="A287" s="130"/>
      <c r="B287" s="94"/>
      <c r="F287" s="121"/>
      <c r="G287" s="121"/>
      <c r="H287" s="121"/>
      <c r="I287" s="121"/>
      <c r="J287" s="121"/>
      <c r="K287" s="121"/>
      <c r="L287" s="121"/>
    </row>
    <row r="288" spans="1:12" s="122" customFormat="1" ht="12.75" x14ac:dyDescent="0.2">
      <c r="A288" s="130"/>
      <c r="B288" s="94"/>
      <c r="F288" s="121"/>
      <c r="G288" s="121"/>
      <c r="H288" s="121"/>
      <c r="I288" s="121"/>
      <c r="J288" s="121"/>
      <c r="K288" s="121"/>
      <c r="L288" s="121"/>
    </row>
    <row r="289" spans="1:12" s="122" customFormat="1" ht="12.75" x14ac:dyDescent="0.2">
      <c r="A289" s="130"/>
      <c r="B289" s="94"/>
      <c r="F289" s="121"/>
      <c r="G289" s="121"/>
      <c r="H289" s="121"/>
      <c r="I289" s="121"/>
      <c r="J289" s="121"/>
      <c r="K289" s="121"/>
      <c r="L289" s="121"/>
    </row>
    <row r="290" spans="1:12" s="122" customFormat="1" ht="12.75" x14ac:dyDescent="0.2">
      <c r="A290" s="130"/>
      <c r="B290" s="94"/>
      <c r="F290" s="121"/>
      <c r="G290" s="121"/>
      <c r="H290" s="121"/>
      <c r="I290" s="121"/>
      <c r="J290" s="121"/>
      <c r="K290" s="121"/>
      <c r="L290" s="121"/>
    </row>
    <row r="291" spans="1:12" s="122" customFormat="1" ht="12.75" x14ac:dyDescent="0.2">
      <c r="A291" s="130"/>
      <c r="B291" s="94"/>
      <c r="F291" s="121"/>
      <c r="G291" s="121"/>
      <c r="H291" s="121"/>
      <c r="I291" s="121"/>
      <c r="J291" s="121"/>
      <c r="K291" s="121"/>
      <c r="L291" s="121"/>
    </row>
    <row r="292" spans="1:12" s="122" customFormat="1" ht="12.75" x14ac:dyDescent="0.2">
      <c r="A292" s="130"/>
      <c r="B292" s="94"/>
      <c r="F292" s="121"/>
      <c r="G292" s="121"/>
      <c r="H292" s="121"/>
      <c r="I292" s="121"/>
      <c r="J292" s="121"/>
      <c r="K292" s="121"/>
      <c r="L292" s="121"/>
    </row>
    <row r="293" spans="1:12" s="122" customFormat="1" ht="12.75" x14ac:dyDescent="0.2">
      <c r="A293" s="130"/>
      <c r="B293" s="94"/>
      <c r="F293" s="121"/>
      <c r="G293" s="121"/>
      <c r="H293" s="121"/>
      <c r="I293" s="121"/>
      <c r="J293" s="121"/>
      <c r="K293" s="121"/>
      <c r="L293" s="121"/>
    </row>
    <row r="294" spans="1:12" s="122" customFormat="1" ht="12.75" x14ac:dyDescent="0.2">
      <c r="A294" s="130"/>
      <c r="B294" s="94"/>
      <c r="F294" s="121"/>
      <c r="G294" s="121"/>
      <c r="H294" s="121"/>
      <c r="I294" s="121"/>
      <c r="J294" s="121"/>
      <c r="K294" s="121"/>
      <c r="L294" s="121"/>
    </row>
    <row r="295" spans="1:12" s="122" customFormat="1" ht="12.75" x14ac:dyDescent="0.2">
      <c r="A295" s="130"/>
      <c r="B295" s="94"/>
      <c r="F295" s="121"/>
      <c r="G295" s="121"/>
      <c r="H295" s="121"/>
      <c r="I295" s="121"/>
      <c r="J295" s="121"/>
      <c r="K295" s="121"/>
      <c r="L295" s="121"/>
    </row>
    <row r="296" spans="1:12" s="122" customFormat="1" ht="12.75" x14ac:dyDescent="0.2">
      <c r="A296" s="130"/>
      <c r="B296" s="94"/>
      <c r="F296" s="121"/>
      <c r="G296" s="121"/>
      <c r="H296" s="121"/>
      <c r="I296" s="121"/>
      <c r="J296" s="121"/>
      <c r="K296" s="121"/>
      <c r="L296" s="121"/>
    </row>
    <row r="297" spans="1:12" s="122" customFormat="1" ht="12.75" x14ac:dyDescent="0.2">
      <c r="A297" s="130"/>
      <c r="B297" s="94"/>
      <c r="F297" s="121"/>
      <c r="G297" s="121"/>
      <c r="H297" s="121"/>
      <c r="I297" s="121"/>
      <c r="J297" s="121"/>
      <c r="K297" s="121"/>
      <c r="L297" s="121"/>
    </row>
    <row r="298" spans="1:12" s="122" customFormat="1" ht="12.75" x14ac:dyDescent="0.2">
      <c r="A298" s="130"/>
      <c r="B298" s="94"/>
      <c r="F298" s="121"/>
      <c r="G298" s="121"/>
      <c r="H298" s="121"/>
      <c r="I298" s="121"/>
      <c r="J298" s="121"/>
      <c r="K298" s="121"/>
      <c r="L298" s="121"/>
    </row>
    <row r="299" spans="1:12" s="122" customFormat="1" ht="12.75" x14ac:dyDescent="0.2">
      <c r="A299" s="130"/>
      <c r="B299" s="94"/>
      <c r="F299" s="121"/>
      <c r="G299" s="121"/>
      <c r="H299" s="121"/>
      <c r="I299" s="121"/>
      <c r="J299" s="121"/>
      <c r="K299" s="121"/>
      <c r="L299" s="121"/>
    </row>
    <row r="300" spans="1:12" s="122" customFormat="1" ht="12.75" x14ac:dyDescent="0.2">
      <c r="A300" s="130"/>
      <c r="B300" s="94"/>
      <c r="F300" s="121"/>
      <c r="G300" s="121"/>
      <c r="H300" s="121"/>
      <c r="I300" s="121"/>
      <c r="J300" s="121"/>
      <c r="K300" s="121"/>
      <c r="L300" s="121"/>
    </row>
    <row r="301" spans="1:12" s="122" customFormat="1" ht="12.75" x14ac:dyDescent="0.2">
      <c r="A301" s="130"/>
      <c r="B301" s="94"/>
      <c r="F301" s="121"/>
      <c r="G301" s="121"/>
      <c r="H301" s="121"/>
      <c r="I301" s="121"/>
      <c r="J301" s="121"/>
      <c r="K301" s="121"/>
      <c r="L301" s="121"/>
    </row>
    <row r="302" spans="1:12" s="122" customFormat="1" ht="12.75" x14ac:dyDescent="0.2">
      <c r="A302" s="130"/>
      <c r="B302" s="94"/>
      <c r="F302" s="121"/>
      <c r="G302" s="121"/>
      <c r="H302" s="121"/>
      <c r="I302" s="121"/>
      <c r="J302" s="121"/>
      <c r="K302" s="121"/>
      <c r="L302" s="121"/>
    </row>
    <row r="303" spans="1:12" s="122" customFormat="1" ht="12.75" x14ac:dyDescent="0.2">
      <c r="A303" s="130"/>
      <c r="B303" s="94"/>
      <c r="F303" s="121"/>
      <c r="G303" s="121"/>
      <c r="H303" s="121"/>
      <c r="I303" s="121"/>
      <c r="J303" s="121"/>
      <c r="K303" s="121"/>
      <c r="L303" s="121"/>
    </row>
    <row r="304" spans="1:12" s="122" customFormat="1" ht="12.75" x14ac:dyDescent="0.2">
      <c r="A304" s="130"/>
      <c r="B304" s="94"/>
      <c r="F304" s="121"/>
      <c r="G304" s="121"/>
      <c r="H304" s="121"/>
      <c r="I304" s="121"/>
      <c r="J304" s="121"/>
      <c r="K304" s="121"/>
      <c r="L304" s="121"/>
    </row>
    <row r="305" spans="1:12" s="122" customFormat="1" ht="12.75" x14ac:dyDescent="0.2">
      <c r="A305" s="130"/>
      <c r="B305" s="94"/>
      <c r="F305" s="121"/>
      <c r="G305" s="121"/>
      <c r="H305" s="121"/>
      <c r="I305" s="121"/>
      <c r="J305" s="121"/>
      <c r="K305" s="121"/>
      <c r="L305" s="121"/>
    </row>
    <row r="306" spans="1:12" s="122" customFormat="1" ht="12.75" x14ac:dyDescent="0.2">
      <c r="A306" s="130"/>
      <c r="B306" s="94"/>
      <c r="F306" s="121"/>
      <c r="G306" s="121"/>
      <c r="H306" s="121"/>
      <c r="I306" s="121"/>
      <c r="J306" s="121"/>
      <c r="K306" s="121"/>
      <c r="L306" s="121"/>
    </row>
    <row r="307" spans="1:12" s="122" customFormat="1" ht="12.75" x14ac:dyDescent="0.2">
      <c r="A307" s="130"/>
      <c r="B307" s="94"/>
      <c r="F307" s="121"/>
      <c r="G307" s="121"/>
      <c r="H307" s="121"/>
      <c r="I307" s="121"/>
      <c r="J307" s="121"/>
      <c r="K307" s="121"/>
      <c r="L307" s="121"/>
    </row>
    <row r="308" spans="1:12" s="122" customFormat="1" ht="12.75" x14ac:dyDescent="0.2">
      <c r="A308" s="130"/>
      <c r="B308" s="94"/>
      <c r="F308" s="121"/>
      <c r="G308" s="121"/>
      <c r="H308" s="121"/>
      <c r="I308" s="121"/>
      <c r="J308" s="121"/>
      <c r="K308" s="121"/>
      <c r="L308" s="121"/>
    </row>
    <row r="309" spans="1:12" s="122" customFormat="1" ht="12.75" x14ac:dyDescent="0.2">
      <c r="A309" s="130"/>
      <c r="B309" s="94"/>
      <c r="F309" s="121"/>
      <c r="G309" s="121"/>
      <c r="H309" s="121"/>
      <c r="I309" s="121"/>
      <c r="J309" s="121"/>
      <c r="K309" s="121"/>
      <c r="L309" s="121"/>
    </row>
    <row r="310" spans="1:12" s="122" customFormat="1" ht="12.75" x14ac:dyDescent="0.2">
      <c r="A310" s="130"/>
      <c r="B310" s="94"/>
      <c r="F310" s="121"/>
      <c r="G310" s="121"/>
      <c r="H310" s="121"/>
      <c r="I310" s="121"/>
      <c r="J310" s="121"/>
      <c r="K310" s="121"/>
      <c r="L310" s="121"/>
    </row>
    <row r="311" spans="1:12" s="122" customFormat="1" ht="12.75" x14ac:dyDescent="0.2">
      <c r="A311" s="130"/>
      <c r="B311" s="94"/>
      <c r="F311" s="121"/>
      <c r="G311" s="121"/>
      <c r="H311" s="121"/>
      <c r="I311" s="121"/>
      <c r="J311" s="121"/>
      <c r="K311" s="121"/>
      <c r="L311" s="121"/>
    </row>
    <row r="312" spans="1:12" s="122" customFormat="1" ht="12.75" x14ac:dyDescent="0.2">
      <c r="A312" s="130"/>
      <c r="B312" s="94"/>
      <c r="F312" s="121"/>
      <c r="G312" s="121"/>
      <c r="H312" s="121"/>
      <c r="I312" s="121"/>
      <c r="J312" s="121"/>
      <c r="K312" s="121"/>
      <c r="L312" s="121"/>
    </row>
    <row r="313" spans="1:12" s="122" customFormat="1" ht="12.75" x14ac:dyDescent="0.2">
      <c r="A313" s="130"/>
      <c r="B313" s="94"/>
      <c r="F313" s="121"/>
      <c r="G313" s="121"/>
      <c r="H313" s="121"/>
      <c r="I313" s="121"/>
      <c r="J313" s="121"/>
      <c r="K313" s="121"/>
      <c r="L313" s="121"/>
    </row>
    <row r="314" spans="1:12" s="122" customFormat="1" ht="12.75" x14ac:dyDescent="0.2">
      <c r="A314" s="130"/>
      <c r="B314" s="94"/>
      <c r="F314" s="121"/>
      <c r="G314" s="121"/>
      <c r="H314" s="121"/>
      <c r="I314" s="121"/>
      <c r="J314" s="121"/>
      <c r="K314" s="121"/>
      <c r="L314" s="121"/>
    </row>
    <row r="315" spans="1:12" s="122" customFormat="1" ht="7.35" customHeight="1" x14ac:dyDescent="0.2">
      <c r="A315" s="130"/>
      <c r="B315" s="94"/>
      <c r="F315" s="121"/>
      <c r="G315" s="121"/>
      <c r="H315" s="121"/>
      <c r="I315" s="121"/>
      <c r="J315" s="121"/>
      <c r="K315" s="121"/>
      <c r="L315" s="121"/>
    </row>
    <row r="316" spans="1:12" s="122" customFormat="1" ht="7.35" customHeight="1" x14ac:dyDescent="0.2">
      <c r="A316" s="130"/>
      <c r="B316" s="94"/>
      <c r="F316" s="121"/>
      <c r="G316" s="121"/>
      <c r="H316" s="121"/>
      <c r="I316" s="121"/>
      <c r="J316" s="121"/>
      <c r="K316" s="121"/>
      <c r="L316" s="121"/>
    </row>
    <row r="317" spans="1:12" s="122" customFormat="1" ht="7.35" customHeight="1" x14ac:dyDescent="0.2">
      <c r="A317" s="130"/>
      <c r="B317" s="94"/>
      <c r="F317" s="121"/>
      <c r="G317" s="121"/>
      <c r="H317" s="121"/>
      <c r="I317" s="121"/>
      <c r="J317" s="121"/>
      <c r="K317" s="121"/>
      <c r="L317" s="121"/>
    </row>
    <row r="318" spans="1:12" s="122" customFormat="1" ht="7.35" customHeight="1" x14ac:dyDescent="0.2">
      <c r="A318" s="130"/>
      <c r="B318" s="94"/>
      <c r="F318" s="121"/>
      <c r="G318" s="121"/>
      <c r="H318" s="121"/>
      <c r="I318" s="121"/>
      <c r="J318" s="121"/>
      <c r="K318" s="121"/>
      <c r="L318" s="121"/>
    </row>
    <row r="319" spans="1:12" s="122" customFormat="1" ht="7.35" customHeight="1" x14ac:dyDescent="0.2">
      <c r="A319" s="130"/>
      <c r="B319" s="94"/>
      <c r="F319" s="121"/>
      <c r="G319" s="121"/>
      <c r="H319" s="121"/>
      <c r="I319" s="121"/>
      <c r="J319" s="121"/>
      <c r="K319" s="121"/>
      <c r="L319" s="121"/>
    </row>
    <row r="320" spans="1:12" s="122" customFormat="1" ht="7.35" customHeight="1" x14ac:dyDescent="0.2">
      <c r="A320" s="130"/>
      <c r="B320" s="94"/>
      <c r="F320" s="121"/>
      <c r="G320" s="121"/>
      <c r="H320" s="121"/>
      <c r="I320" s="121"/>
      <c r="J320" s="121"/>
      <c r="K320" s="121"/>
      <c r="L320" s="121"/>
    </row>
    <row r="321" spans="1:12" s="122" customFormat="1" ht="7.35" customHeight="1" x14ac:dyDescent="0.2">
      <c r="A321" s="130"/>
      <c r="B321" s="94"/>
      <c r="F321" s="121"/>
      <c r="G321" s="121"/>
      <c r="H321" s="121"/>
      <c r="I321" s="121"/>
      <c r="J321" s="121"/>
      <c r="K321" s="121"/>
      <c r="L321" s="121"/>
    </row>
    <row r="322" spans="1:12" s="122" customFormat="1" ht="7.35" customHeight="1" x14ac:dyDescent="0.2">
      <c r="A322" s="130"/>
      <c r="B322" s="94"/>
      <c r="F322" s="121"/>
      <c r="G322" s="121"/>
      <c r="H322" s="121"/>
      <c r="I322" s="121"/>
      <c r="J322" s="121"/>
      <c r="K322" s="121"/>
      <c r="L322" s="121"/>
    </row>
    <row r="323" spans="1:12" s="122" customFormat="1" ht="7.35" customHeight="1" x14ac:dyDescent="0.2">
      <c r="A323" s="130"/>
      <c r="B323" s="94"/>
      <c r="F323" s="121"/>
      <c r="G323" s="121"/>
      <c r="H323" s="121"/>
      <c r="I323" s="121"/>
      <c r="J323" s="121"/>
      <c r="K323" s="121"/>
      <c r="L323" s="121"/>
    </row>
    <row r="324" spans="1:12" s="122" customFormat="1" ht="7.35" customHeight="1" x14ac:dyDescent="0.2">
      <c r="A324" s="130"/>
      <c r="B324" s="94"/>
      <c r="F324" s="121"/>
      <c r="G324" s="121"/>
      <c r="H324" s="121"/>
      <c r="I324" s="121"/>
      <c r="J324" s="121"/>
      <c r="K324" s="121"/>
      <c r="L324" s="121"/>
    </row>
    <row r="325" spans="1:12" s="122" customFormat="1" ht="7.35" customHeight="1" x14ac:dyDescent="0.2">
      <c r="A325" s="130"/>
      <c r="B325" s="94"/>
      <c r="F325" s="121"/>
      <c r="G325" s="121"/>
      <c r="H325" s="121"/>
      <c r="I325" s="121"/>
      <c r="J325" s="121"/>
      <c r="K325" s="121"/>
      <c r="L325" s="121"/>
    </row>
    <row r="326" spans="1:12" s="122" customFormat="1" ht="7.35" customHeight="1" x14ac:dyDescent="0.2">
      <c r="A326" s="130"/>
      <c r="B326" s="94"/>
      <c r="F326" s="121"/>
      <c r="G326" s="121"/>
      <c r="H326" s="121"/>
      <c r="I326" s="121"/>
      <c r="J326" s="121"/>
      <c r="K326" s="121"/>
      <c r="L326" s="121"/>
    </row>
    <row r="327" spans="1:12" s="122" customFormat="1" ht="7.35" customHeight="1" x14ac:dyDescent="0.2">
      <c r="A327" s="130"/>
      <c r="B327" s="94"/>
      <c r="F327" s="121"/>
      <c r="G327" s="121"/>
      <c r="H327" s="121"/>
      <c r="I327" s="121"/>
      <c r="J327" s="121"/>
      <c r="K327" s="121"/>
      <c r="L327" s="121"/>
    </row>
    <row r="328" spans="1:12" s="122" customFormat="1" ht="7.35" customHeight="1" x14ac:dyDescent="0.2">
      <c r="A328" s="130"/>
      <c r="B328" s="94"/>
      <c r="F328" s="121"/>
      <c r="G328" s="121"/>
      <c r="H328" s="121"/>
      <c r="I328" s="121"/>
      <c r="J328" s="121"/>
      <c r="K328" s="121"/>
      <c r="L328" s="121"/>
    </row>
    <row r="329" spans="1:12" s="122" customFormat="1" ht="7.35" customHeight="1" x14ac:dyDescent="0.2">
      <c r="A329" s="130"/>
      <c r="B329" s="94"/>
      <c r="F329" s="121"/>
      <c r="G329" s="121"/>
      <c r="H329" s="121"/>
      <c r="I329" s="121"/>
      <c r="J329" s="121"/>
      <c r="K329" s="121"/>
      <c r="L329" s="121"/>
    </row>
    <row r="330" spans="1:12" s="122" customFormat="1" ht="7.35" customHeight="1" x14ac:dyDescent="0.2">
      <c r="A330" s="130"/>
      <c r="B330" s="94"/>
      <c r="F330" s="121"/>
      <c r="G330" s="121"/>
      <c r="H330" s="121"/>
      <c r="I330" s="121"/>
      <c r="J330" s="121"/>
      <c r="K330" s="121"/>
      <c r="L330" s="121"/>
    </row>
    <row r="331" spans="1:12" s="122" customFormat="1" ht="7.35" customHeight="1" x14ac:dyDescent="0.2">
      <c r="A331" s="130"/>
      <c r="B331" s="94"/>
      <c r="F331" s="121"/>
      <c r="G331" s="121"/>
      <c r="H331" s="121"/>
      <c r="I331" s="121"/>
      <c r="J331" s="121"/>
      <c r="K331" s="121"/>
      <c r="L331" s="121"/>
    </row>
    <row r="332" spans="1:12" s="122" customFormat="1" ht="7.35" customHeight="1" x14ac:dyDescent="0.2">
      <c r="A332" s="130"/>
      <c r="B332" s="94"/>
      <c r="F332" s="121"/>
      <c r="G332" s="121"/>
      <c r="H332" s="121"/>
      <c r="I332" s="121"/>
      <c r="J332" s="121"/>
      <c r="K332" s="121"/>
      <c r="L332" s="121"/>
    </row>
    <row r="333" spans="1:12" s="122" customFormat="1" ht="7.35" customHeight="1" x14ac:dyDescent="0.2">
      <c r="A333" s="130"/>
      <c r="B333" s="94"/>
      <c r="F333" s="121"/>
      <c r="G333" s="121"/>
      <c r="H333" s="121"/>
      <c r="I333" s="121"/>
      <c r="J333" s="121"/>
      <c r="K333" s="121"/>
      <c r="L333" s="121"/>
    </row>
    <row r="334" spans="1:12" s="122" customFormat="1" ht="7.35" customHeight="1" x14ac:dyDescent="0.2">
      <c r="A334" s="130"/>
      <c r="B334" s="94"/>
      <c r="F334" s="121"/>
      <c r="G334" s="121"/>
      <c r="H334" s="121"/>
      <c r="I334" s="121"/>
      <c r="J334" s="121"/>
      <c r="K334" s="121"/>
      <c r="L334" s="121"/>
    </row>
    <row r="335" spans="1:12" s="122" customFormat="1" ht="7.35" customHeight="1" x14ac:dyDescent="0.2">
      <c r="A335" s="130"/>
      <c r="B335" s="94"/>
      <c r="F335" s="121"/>
      <c r="G335" s="121"/>
      <c r="H335" s="121"/>
      <c r="I335" s="121"/>
      <c r="J335" s="121"/>
      <c r="K335" s="121"/>
      <c r="L335" s="121"/>
    </row>
    <row r="336" spans="1:12" s="122" customFormat="1" ht="7.35" customHeight="1" x14ac:dyDescent="0.2">
      <c r="A336" s="130"/>
      <c r="B336" s="94"/>
      <c r="F336" s="121"/>
      <c r="G336" s="121"/>
      <c r="H336" s="121"/>
      <c r="I336" s="121"/>
      <c r="J336" s="121"/>
      <c r="K336" s="121"/>
      <c r="L336" s="121"/>
    </row>
    <row r="337" spans="1:12" s="122" customFormat="1" ht="7.35" customHeight="1" x14ac:dyDescent="0.2">
      <c r="A337" s="130"/>
      <c r="B337" s="94"/>
      <c r="F337" s="121"/>
      <c r="G337" s="121"/>
      <c r="H337" s="121"/>
      <c r="I337" s="121"/>
      <c r="J337" s="121"/>
      <c r="K337" s="121"/>
      <c r="L337" s="121"/>
    </row>
    <row r="338" spans="1:12" s="122" customFormat="1" ht="7.35" customHeight="1" x14ac:dyDescent="0.2">
      <c r="A338" s="130"/>
      <c r="B338" s="94"/>
      <c r="F338" s="121"/>
      <c r="G338" s="121"/>
      <c r="H338" s="121"/>
      <c r="I338" s="121"/>
      <c r="J338" s="121"/>
      <c r="K338" s="121"/>
      <c r="L338" s="121"/>
    </row>
    <row r="339" spans="1:12" s="122" customFormat="1" ht="7.35" customHeight="1" x14ac:dyDescent="0.2">
      <c r="A339" s="130"/>
      <c r="B339" s="94"/>
      <c r="F339" s="121"/>
      <c r="G339" s="121"/>
      <c r="H339" s="121"/>
      <c r="I339" s="121"/>
      <c r="J339" s="121"/>
      <c r="K339" s="121"/>
      <c r="L339" s="121"/>
    </row>
    <row r="340" spans="1:12" s="122" customFormat="1" ht="7.35" customHeight="1" x14ac:dyDescent="0.2">
      <c r="A340" s="130"/>
      <c r="B340" s="94"/>
      <c r="F340" s="121"/>
      <c r="G340" s="121"/>
      <c r="H340" s="121"/>
      <c r="I340" s="121"/>
      <c r="J340" s="121"/>
      <c r="K340" s="121"/>
      <c r="L340" s="121"/>
    </row>
    <row r="341" spans="1:12" s="122" customFormat="1" ht="7.35" customHeight="1" x14ac:dyDescent="0.2">
      <c r="A341" s="130"/>
      <c r="B341" s="94"/>
      <c r="F341" s="121"/>
      <c r="G341" s="121"/>
      <c r="H341" s="121"/>
      <c r="I341" s="121"/>
      <c r="J341" s="121"/>
      <c r="K341" s="121"/>
      <c r="L341" s="121"/>
    </row>
    <row r="342" spans="1:12" s="122" customFormat="1" ht="7.35" customHeight="1" x14ac:dyDescent="0.2">
      <c r="A342" s="130"/>
      <c r="B342" s="94"/>
      <c r="F342" s="121"/>
      <c r="G342" s="121"/>
      <c r="H342" s="121"/>
      <c r="I342" s="121"/>
      <c r="J342" s="121"/>
      <c r="K342" s="121"/>
      <c r="L342" s="121"/>
    </row>
    <row r="343" spans="1:12" s="122" customFormat="1" ht="7.35" customHeight="1" x14ac:dyDescent="0.2">
      <c r="A343" s="130"/>
      <c r="B343" s="94"/>
      <c r="F343" s="121"/>
      <c r="G343" s="121"/>
      <c r="H343" s="121"/>
      <c r="I343" s="121"/>
      <c r="J343" s="121"/>
      <c r="K343" s="121"/>
      <c r="L343" s="121"/>
    </row>
    <row r="344" spans="1:12" s="122" customFormat="1" ht="7.35" customHeight="1" x14ac:dyDescent="0.2">
      <c r="A344" s="130"/>
      <c r="B344" s="94"/>
      <c r="F344" s="121"/>
      <c r="G344" s="121"/>
      <c r="H344" s="121"/>
      <c r="I344" s="121"/>
      <c r="J344" s="121"/>
      <c r="K344" s="121"/>
      <c r="L344" s="121"/>
    </row>
    <row r="345" spans="1:12" s="122" customFormat="1" ht="7.35" customHeight="1" x14ac:dyDescent="0.2">
      <c r="A345" s="130"/>
      <c r="B345" s="94"/>
      <c r="F345" s="121"/>
      <c r="G345" s="121"/>
      <c r="H345" s="121"/>
      <c r="I345" s="121"/>
      <c r="J345" s="121"/>
      <c r="K345" s="121"/>
      <c r="L345" s="121"/>
    </row>
    <row r="346" spans="1:12" s="122" customFormat="1" ht="7.35" customHeight="1" x14ac:dyDescent="0.2">
      <c r="A346" s="130"/>
      <c r="B346" s="94"/>
      <c r="F346" s="121"/>
      <c r="G346" s="121"/>
      <c r="H346" s="121"/>
      <c r="I346" s="121"/>
      <c r="J346" s="121"/>
      <c r="K346" s="121"/>
      <c r="L346" s="121"/>
    </row>
    <row r="347" spans="1:12" s="122" customFormat="1" ht="7.35" customHeight="1" x14ac:dyDescent="0.2">
      <c r="A347" s="130"/>
      <c r="B347" s="94"/>
      <c r="F347" s="121"/>
      <c r="G347" s="121"/>
      <c r="H347" s="121"/>
      <c r="I347" s="121"/>
      <c r="J347" s="121"/>
      <c r="K347" s="121"/>
      <c r="L347" s="121"/>
    </row>
    <row r="348" spans="1:12" s="122" customFormat="1" ht="7.35" customHeight="1" x14ac:dyDescent="0.2">
      <c r="A348" s="130"/>
      <c r="B348" s="94"/>
      <c r="F348" s="121"/>
      <c r="G348" s="121"/>
      <c r="H348" s="121"/>
      <c r="I348" s="121"/>
      <c r="J348" s="121"/>
      <c r="K348" s="121"/>
      <c r="L348" s="121"/>
    </row>
    <row r="349" spans="1:12" s="122" customFormat="1" ht="7.35" customHeight="1" x14ac:dyDescent="0.2">
      <c r="A349" s="130"/>
      <c r="B349" s="94"/>
      <c r="F349" s="121"/>
      <c r="G349" s="121"/>
      <c r="H349" s="121"/>
      <c r="I349" s="121"/>
      <c r="J349" s="121"/>
      <c r="K349" s="121"/>
      <c r="L349" s="121"/>
    </row>
    <row r="350" spans="1:12" s="122" customFormat="1" ht="7.35" customHeight="1" x14ac:dyDescent="0.2">
      <c r="A350" s="130"/>
      <c r="B350" s="94"/>
      <c r="F350" s="121"/>
      <c r="G350" s="121"/>
      <c r="H350" s="121"/>
      <c r="I350" s="121"/>
      <c r="J350" s="121"/>
      <c r="K350" s="121"/>
      <c r="L350" s="121"/>
    </row>
    <row r="351" spans="1:12" s="122" customFormat="1" ht="7.35" customHeight="1" x14ac:dyDescent="0.2">
      <c r="A351" s="130"/>
      <c r="B351" s="94"/>
      <c r="F351" s="121"/>
      <c r="G351" s="121"/>
      <c r="H351" s="121"/>
      <c r="I351" s="121"/>
      <c r="J351" s="121"/>
      <c r="K351" s="121"/>
      <c r="L351" s="121"/>
    </row>
    <row r="352" spans="1:12" s="122" customFormat="1" ht="7.35" customHeight="1" x14ac:dyDescent="0.2">
      <c r="A352" s="130"/>
      <c r="B352" s="94"/>
      <c r="F352" s="121"/>
      <c r="G352" s="121"/>
      <c r="H352" s="121"/>
      <c r="I352" s="121"/>
      <c r="J352" s="121"/>
      <c r="K352" s="121"/>
      <c r="L352" s="121"/>
    </row>
    <row r="353" spans="1:12" s="122" customFormat="1" ht="7.35" customHeight="1" x14ac:dyDescent="0.2">
      <c r="A353" s="130"/>
      <c r="B353" s="94"/>
      <c r="F353" s="121"/>
      <c r="G353" s="121"/>
      <c r="H353" s="121"/>
      <c r="I353" s="121"/>
      <c r="J353" s="121"/>
      <c r="K353" s="121"/>
      <c r="L353" s="121"/>
    </row>
    <row r="354" spans="1:12" s="122" customFormat="1" ht="7.35" customHeight="1" x14ac:dyDescent="0.2">
      <c r="A354" s="130"/>
      <c r="B354" s="94"/>
      <c r="F354" s="121"/>
      <c r="G354" s="121"/>
      <c r="H354" s="121"/>
      <c r="I354" s="121"/>
      <c r="J354" s="121"/>
      <c r="K354" s="121"/>
      <c r="L354" s="121"/>
    </row>
    <row r="355" spans="1:12" s="122" customFormat="1" ht="7.35" customHeight="1" x14ac:dyDescent="0.2">
      <c r="A355" s="130"/>
      <c r="B355" s="94"/>
      <c r="F355" s="121"/>
      <c r="G355" s="121"/>
      <c r="H355" s="121"/>
      <c r="I355" s="121"/>
      <c r="J355" s="121"/>
      <c r="K355" s="121"/>
      <c r="L355" s="121"/>
    </row>
    <row r="356" spans="1:12" s="122" customFormat="1" ht="7.35" customHeight="1" x14ac:dyDescent="0.2">
      <c r="A356" s="130"/>
      <c r="B356" s="94"/>
      <c r="F356" s="121"/>
      <c r="G356" s="121"/>
      <c r="H356" s="121"/>
      <c r="I356" s="121"/>
      <c r="J356" s="121"/>
      <c r="K356" s="121"/>
      <c r="L356" s="121"/>
    </row>
    <row r="357" spans="1:12" s="122" customFormat="1" ht="7.35" customHeight="1" x14ac:dyDescent="0.2">
      <c r="A357" s="130"/>
      <c r="B357" s="94"/>
      <c r="F357" s="121"/>
      <c r="G357" s="121"/>
      <c r="H357" s="121"/>
      <c r="I357" s="121"/>
      <c r="J357" s="121"/>
      <c r="K357" s="121"/>
      <c r="L357" s="121"/>
    </row>
    <row r="358" spans="1:12" s="122" customFormat="1" ht="7.35" customHeight="1" x14ac:dyDescent="0.2">
      <c r="A358" s="130"/>
      <c r="B358" s="94"/>
      <c r="F358" s="121"/>
      <c r="G358" s="121"/>
      <c r="H358" s="121"/>
      <c r="I358" s="121"/>
      <c r="J358" s="121"/>
      <c r="K358" s="121"/>
      <c r="L358" s="121"/>
    </row>
    <row r="359" spans="1:12" s="122" customFormat="1" ht="7.35" customHeight="1" x14ac:dyDescent="0.2">
      <c r="A359" s="130"/>
      <c r="B359" s="94"/>
      <c r="F359" s="121"/>
      <c r="G359" s="121"/>
      <c r="H359" s="121"/>
      <c r="I359" s="121"/>
      <c r="J359" s="121"/>
      <c r="K359" s="121"/>
      <c r="L359" s="121"/>
    </row>
    <row r="360" spans="1:12" s="122" customFormat="1" ht="7.35" customHeight="1" x14ac:dyDescent="0.2">
      <c r="A360" s="130"/>
      <c r="B360" s="94"/>
      <c r="F360" s="121"/>
      <c r="G360" s="121"/>
      <c r="H360" s="121"/>
      <c r="I360" s="121"/>
      <c r="J360" s="121"/>
      <c r="K360" s="121"/>
      <c r="L360" s="121"/>
    </row>
    <row r="361" spans="1:12" s="122" customFormat="1" ht="7.35" customHeight="1" x14ac:dyDescent="0.2">
      <c r="A361" s="130"/>
      <c r="B361" s="94"/>
      <c r="F361" s="121"/>
      <c r="G361" s="121"/>
      <c r="H361" s="121"/>
      <c r="I361" s="121"/>
      <c r="J361" s="121"/>
      <c r="K361" s="121"/>
      <c r="L361" s="121"/>
    </row>
    <row r="362" spans="1:12" s="122" customFormat="1" ht="7.35" customHeight="1" x14ac:dyDescent="0.2">
      <c r="A362" s="130"/>
      <c r="B362" s="94"/>
      <c r="F362" s="121"/>
      <c r="G362" s="121"/>
      <c r="H362" s="121"/>
      <c r="I362" s="121"/>
      <c r="J362" s="121"/>
      <c r="K362" s="121"/>
      <c r="L362" s="121"/>
    </row>
    <row r="363" spans="1:12" s="122" customFormat="1" ht="7.35" customHeight="1" x14ac:dyDescent="0.2">
      <c r="A363" s="130"/>
      <c r="B363" s="94"/>
      <c r="F363" s="121"/>
      <c r="G363" s="121"/>
      <c r="H363" s="121"/>
      <c r="I363" s="121"/>
      <c r="J363" s="121"/>
      <c r="K363" s="121"/>
      <c r="L363" s="121"/>
    </row>
    <row r="364" spans="1:12" s="122" customFormat="1" ht="7.35" customHeight="1" x14ac:dyDescent="0.2">
      <c r="A364" s="130"/>
      <c r="B364" s="94"/>
      <c r="F364" s="121"/>
      <c r="G364" s="121"/>
      <c r="H364" s="121"/>
      <c r="I364" s="121"/>
      <c r="J364" s="121"/>
      <c r="K364" s="121"/>
      <c r="L364" s="121"/>
    </row>
    <row r="365" spans="1:12" s="122" customFormat="1" ht="7.35" customHeight="1" x14ac:dyDescent="0.2">
      <c r="A365" s="130"/>
      <c r="B365" s="94"/>
      <c r="F365" s="121"/>
      <c r="G365" s="121"/>
      <c r="H365" s="121"/>
      <c r="I365" s="121"/>
      <c r="J365" s="121"/>
      <c r="K365" s="121"/>
      <c r="L365" s="121"/>
    </row>
    <row r="366" spans="1:12" s="122" customFormat="1" ht="7.35" customHeight="1" x14ac:dyDescent="0.2">
      <c r="A366" s="130"/>
      <c r="B366" s="94"/>
      <c r="F366" s="121"/>
      <c r="G366" s="121"/>
      <c r="H366" s="121"/>
      <c r="I366" s="121"/>
      <c r="J366" s="121"/>
      <c r="K366" s="121"/>
      <c r="L366" s="121"/>
    </row>
    <row r="367" spans="1:12" s="122" customFormat="1" ht="7.35" customHeight="1" x14ac:dyDescent="0.2">
      <c r="A367" s="130"/>
      <c r="B367" s="94"/>
      <c r="F367" s="121"/>
      <c r="G367" s="121"/>
      <c r="H367" s="121"/>
      <c r="I367" s="121"/>
      <c r="J367" s="121"/>
      <c r="K367" s="121"/>
      <c r="L367" s="121"/>
    </row>
    <row r="368" spans="1:12" s="122" customFormat="1" ht="7.35" customHeight="1" x14ac:dyDescent="0.2">
      <c r="A368" s="130"/>
      <c r="B368" s="94"/>
      <c r="F368" s="121"/>
      <c r="G368" s="121"/>
      <c r="H368" s="121"/>
      <c r="I368" s="121"/>
      <c r="J368" s="121"/>
      <c r="K368" s="121"/>
      <c r="L368" s="121"/>
    </row>
    <row r="369" spans="1:12" s="122" customFormat="1" ht="7.35" customHeight="1" x14ac:dyDescent="0.2">
      <c r="A369" s="130"/>
      <c r="B369" s="94"/>
      <c r="F369" s="121"/>
      <c r="G369" s="121"/>
      <c r="H369" s="121"/>
      <c r="I369" s="121"/>
      <c r="J369" s="121"/>
      <c r="K369" s="121"/>
      <c r="L369" s="121"/>
    </row>
    <row r="370" spans="1:12" s="122" customFormat="1" ht="7.35" customHeight="1" x14ac:dyDescent="0.2">
      <c r="A370" s="130"/>
      <c r="B370" s="94"/>
      <c r="F370" s="121"/>
      <c r="G370" s="121"/>
      <c r="H370" s="121"/>
      <c r="I370" s="121"/>
      <c r="J370" s="121"/>
      <c r="K370" s="121"/>
      <c r="L370" s="121"/>
    </row>
    <row r="371" spans="1:12" s="122" customFormat="1" ht="7.35" customHeight="1" x14ac:dyDescent="0.2">
      <c r="A371" s="130"/>
      <c r="B371" s="94"/>
      <c r="F371" s="121"/>
      <c r="G371" s="121"/>
      <c r="H371" s="121"/>
      <c r="I371" s="121"/>
      <c r="J371" s="121"/>
      <c r="K371" s="121"/>
      <c r="L371" s="121"/>
    </row>
    <row r="372" spans="1:12" s="122" customFormat="1" ht="7.35" customHeight="1" x14ac:dyDescent="0.2">
      <c r="A372" s="130"/>
      <c r="B372" s="94"/>
      <c r="F372" s="121"/>
      <c r="G372" s="121"/>
      <c r="H372" s="121"/>
      <c r="I372" s="121"/>
      <c r="J372" s="121"/>
      <c r="K372" s="121"/>
      <c r="L372" s="121"/>
    </row>
    <row r="373" spans="1:12" s="122" customFormat="1" ht="7.35" customHeight="1" x14ac:dyDescent="0.2">
      <c r="A373" s="130"/>
      <c r="B373" s="94"/>
      <c r="F373" s="121"/>
      <c r="G373" s="121"/>
      <c r="H373" s="121"/>
      <c r="I373" s="121"/>
      <c r="J373" s="121"/>
      <c r="K373" s="121"/>
      <c r="L373" s="121"/>
    </row>
    <row r="374" spans="1:12" s="122" customFormat="1" ht="7.35" customHeight="1" x14ac:dyDescent="0.2">
      <c r="A374" s="130"/>
      <c r="B374" s="94"/>
      <c r="F374" s="121"/>
      <c r="G374" s="121"/>
      <c r="H374" s="121"/>
      <c r="I374" s="121"/>
      <c r="J374" s="121"/>
      <c r="K374" s="121"/>
      <c r="L374" s="121"/>
    </row>
    <row r="375" spans="1:12" s="122" customFormat="1" ht="7.35" customHeight="1" x14ac:dyDescent="0.2">
      <c r="A375" s="130"/>
      <c r="B375" s="94"/>
      <c r="F375" s="121"/>
      <c r="G375" s="121"/>
      <c r="H375" s="121"/>
      <c r="I375" s="121"/>
      <c r="J375" s="121"/>
      <c r="K375" s="121"/>
      <c r="L375" s="121"/>
    </row>
    <row r="376" spans="1:12" s="122" customFormat="1" ht="7.35" customHeight="1" x14ac:dyDescent="0.2">
      <c r="A376" s="130"/>
      <c r="B376" s="94"/>
      <c r="F376" s="121"/>
      <c r="G376" s="121"/>
      <c r="H376" s="121"/>
      <c r="I376" s="121"/>
      <c r="J376" s="121"/>
      <c r="K376" s="121"/>
      <c r="L376" s="121"/>
    </row>
    <row r="377" spans="1:12" s="122" customFormat="1" ht="7.35" customHeight="1" x14ac:dyDescent="0.2">
      <c r="A377" s="130"/>
      <c r="B377" s="94"/>
      <c r="F377" s="121"/>
      <c r="G377" s="121"/>
      <c r="H377" s="121"/>
      <c r="I377" s="121"/>
      <c r="J377" s="121"/>
      <c r="K377" s="121"/>
      <c r="L377" s="121"/>
    </row>
    <row r="378" spans="1:12" s="122" customFormat="1" ht="7.35" customHeight="1" x14ac:dyDescent="0.2">
      <c r="A378" s="130"/>
      <c r="B378" s="94"/>
      <c r="F378" s="121"/>
      <c r="G378" s="121"/>
      <c r="H378" s="121"/>
      <c r="I378" s="121"/>
      <c r="J378" s="121"/>
      <c r="K378" s="121"/>
      <c r="L378" s="121"/>
    </row>
    <row r="379" spans="1:12" s="122" customFormat="1" ht="7.35" customHeight="1" x14ac:dyDescent="0.2">
      <c r="A379" s="130"/>
      <c r="B379" s="94"/>
      <c r="F379" s="121"/>
      <c r="G379" s="121"/>
      <c r="H379" s="121"/>
      <c r="I379" s="121"/>
      <c r="J379" s="121"/>
      <c r="K379" s="121"/>
      <c r="L379" s="121"/>
    </row>
    <row r="380" spans="1:12" s="122" customFormat="1" ht="7.35" customHeight="1" x14ac:dyDescent="0.2">
      <c r="A380" s="130"/>
      <c r="B380" s="94"/>
      <c r="F380" s="121"/>
      <c r="G380" s="121"/>
      <c r="H380" s="121"/>
      <c r="I380" s="121"/>
      <c r="J380" s="121"/>
      <c r="K380" s="121"/>
      <c r="L380" s="121"/>
    </row>
    <row r="381" spans="1:12" s="122" customFormat="1" ht="7.35" customHeight="1" x14ac:dyDescent="0.2">
      <c r="A381" s="130"/>
      <c r="B381" s="94"/>
      <c r="F381" s="121"/>
      <c r="G381" s="121"/>
      <c r="H381" s="121"/>
      <c r="I381" s="121"/>
      <c r="J381" s="121"/>
      <c r="K381" s="121"/>
      <c r="L381" s="121"/>
    </row>
    <row r="382" spans="1:12" s="122" customFormat="1" ht="7.35" customHeight="1" x14ac:dyDescent="0.2">
      <c r="A382" s="130"/>
      <c r="B382" s="94"/>
      <c r="F382" s="121"/>
      <c r="G382" s="121"/>
      <c r="H382" s="121"/>
      <c r="I382" s="121"/>
      <c r="J382" s="121"/>
      <c r="K382" s="121"/>
      <c r="L382" s="121"/>
    </row>
    <row r="383" spans="1:12" s="122" customFormat="1" ht="7.35" customHeight="1" x14ac:dyDescent="0.2">
      <c r="A383" s="130"/>
      <c r="B383" s="94"/>
      <c r="F383" s="121"/>
      <c r="G383" s="121"/>
      <c r="H383" s="121"/>
      <c r="I383" s="121"/>
      <c r="J383" s="121"/>
      <c r="K383" s="121"/>
      <c r="L383" s="121"/>
    </row>
    <row r="384" spans="1:12" s="122" customFormat="1" ht="7.35" customHeight="1" x14ac:dyDescent="0.2">
      <c r="A384" s="130"/>
      <c r="B384" s="94"/>
      <c r="F384" s="121"/>
      <c r="G384" s="121"/>
      <c r="H384" s="121"/>
      <c r="I384" s="121"/>
      <c r="J384" s="121"/>
      <c r="K384" s="121"/>
      <c r="L384" s="121"/>
    </row>
    <row r="385" spans="1:12" s="122" customFormat="1" ht="7.35" customHeight="1" x14ac:dyDescent="0.2">
      <c r="A385" s="130"/>
      <c r="B385" s="94"/>
      <c r="F385" s="121"/>
      <c r="G385" s="121"/>
      <c r="H385" s="121"/>
      <c r="I385" s="121"/>
      <c r="J385" s="121"/>
      <c r="K385" s="121"/>
      <c r="L385" s="121"/>
    </row>
    <row r="386" spans="1:12" s="122" customFormat="1" ht="7.35" customHeight="1" x14ac:dyDescent="0.2">
      <c r="A386" s="130"/>
      <c r="B386" s="94"/>
      <c r="F386" s="121"/>
      <c r="G386" s="121"/>
      <c r="H386" s="121"/>
      <c r="I386" s="121"/>
      <c r="J386" s="121"/>
      <c r="K386" s="121"/>
      <c r="L386" s="121"/>
    </row>
    <row r="387" spans="1:12" s="122" customFormat="1" ht="7.35" customHeight="1" x14ac:dyDescent="0.2">
      <c r="A387" s="130"/>
      <c r="B387" s="94"/>
      <c r="F387" s="121"/>
      <c r="G387" s="121"/>
      <c r="H387" s="121"/>
      <c r="I387" s="121"/>
      <c r="J387" s="121"/>
      <c r="K387" s="121"/>
      <c r="L387" s="121"/>
    </row>
    <row r="388" spans="1:12" s="122" customFormat="1" ht="7.35" customHeight="1" x14ac:dyDescent="0.2">
      <c r="A388" s="130"/>
      <c r="B388" s="94"/>
      <c r="F388" s="121"/>
      <c r="G388" s="121"/>
      <c r="H388" s="121"/>
      <c r="I388" s="121"/>
      <c r="J388" s="121"/>
      <c r="K388" s="121"/>
      <c r="L388" s="121"/>
    </row>
    <row r="389" spans="1:12" s="122" customFormat="1" ht="7.35" customHeight="1" x14ac:dyDescent="0.2">
      <c r="A389" s="130"/>
      <c r="B389" s="94"/>
      <c r="F389" s="121"/>
      <c r="G389" s="121"/>
      <c r="H389" s="121"/>
      <c r="I389" s="121"/>
      <c r="J389" s="121"/>
      <c r="K389" s="121"/>
      <c r="L389" s="121"/>
    </row>
    <row r="390" spans="1:12" s="122" customFormat="1" ht="7.35" customHeight="1" x14ac:dyDescent="0.2">
      <c r="A390" s="130"/>
      <c r="B390" s="94"/>
      <c r="F390" s="121"/>
      <c r="G390" s="121"/>
      <c r="H390" s="121"/>
      <c r="I390" s="121"/>
      <c r="J390" s="121"/>
      <c r="K390" s="121"/>
      <c r="L390" s="121"/>
    </row>
    <row r="391" spans="1:12" s="122" customFormat="1" ht="7.35" customHeight="1" x14ac:dyDescent="0.2">
      <c r="A391" s="130"/>
      <c r="B391" s="94"/>
      <c r="F391" s="121"/>
      <c r="G391" s="121"/>
      <c r="H391" s="121"/>
      <c r="I391" s="121"/>
      <c r="J391" s="121"/>
      <c r="K391" s="121"/>
      <c r="L391" s="121"/>
    </row>
    <row r="392" spans="1:12" s="122" customFormat="1" ht="7.35" customHeight="1" x14ac:dyDescent="0.2">
      <c r="A392" s="130"/>
      <c r="B392" s="94"/>
      <c r="F392" s="121"/>
      <c r="G392" s="121"/>
      <c r="H392" s="121"/>
      <c r="I392" s="121"/>
      <c r="J392" s="121"/>
      <c r="K392" s="121"/>
      <c r="L392" s="121"/>
    </row>
    <row r="393" spans="1:12" s="122" customFormat="1" ht="7.35" customHeight="1" x14ac:dyDescent="0.2">
      <c r="A393" s="130"/>
      <c r="B393" s="94"/>
      <c r="F393" s="121"/>
      <c r="G393" s="121"/>
      <c r="H393" s="121"/>
      <c r="I393" s="121"/>
      <c r="J393" s="121"/>
      <c r="K393" s="121"/>
      <c r="L393" s="121"/>
    </row>
    <row r="394" spans="1:12" s="122" customFormat="1" ht="7.35" customHeight="1" x14ac:dyDescent="0.2">
      <c r="A394" s="130"/>
      <c r="B394" s="94"/>
      <c r="F394" s="121"/>
      <c r="G394" s="121"/>
      <c r="H394" s="121"/>
      <c r="I394" s="121"/>
      <c r="J394" s="121"/>
      <c r="K394" s="121"/>
      <c r="L394" s="121"/>
    </row>
    <row r="395" spans="1:12" s="122" customFormat="1" ht="7.35" customHeight="1" x14ac:dyDescent="0.2">
      <c r="A395" s="130"/>
      <c r="B395" s="94"/>
      <c r="F395" s="121"/>
      <c r="G395" s="121"/>
      <c r="H395" s="121"/>
      <c r="I395" s="121"/>
      <c r="J395" s="121"/>
      <c r="K395" s="121"/>
      <c r="L395" s="121"/>
    </row>
    <row r="396" spans="1:12" s="122" customFormat="1" ht="7.35" customHeight="1" x14ac:dyDescent="0.2">
      <c r="A396" s="130"/>
      <c r="B396" s="94"/>
      <c r="F396" s="121"/>
      <c r="G396" s="121"/>
      <c r="H396" s="121"/>
      <c r="I396" s="121"/>
      <c r="J396" s="121"/>
      <c r="K396" s="121"/>
      <c r="L396" s="121"/>
    </row>
    <row r="397" spans="1:12" s="122" customFormat="1" ht="7.35" customHeight="1" x14ac:dyDescent="0.2">
      <c r="A397" s="130"/>
      <c r="B397" s="94"/>
      <c r="F397" s="121"/>
      <c r="G397" s="121"/>
      <c r="H397" s="121"/>
      <c r="I397" s="121"/>
      <c r="J397" s="121"/>
      <c r="K397" s="121"/>
      <c r="L397" s="121"/>
    </row>
    <row r="398" spans="1:12" s="122" customFormat="1" ht="7.35" customHeight="1" x14ac:dyDescent="0.2">
      <c r="A398" s="130"/>
      <c r="B398" s="94"/>
      <c r="F398" s="121"/>
      <c r="G398" s="121"/>
      <c r="H398" s="121"/>
      <c r="I398" s="121"/>
      <c r="J398" s="121"/>
      <c r="K398" s="121"/>
      <c r="L398" s="121"/>
    </row>
    <row r="399" spans="1:12" s="122" customFormat="1" ht="7.35" customHeight="1" x14ac:dyDescent="0.2">
      <c r="A399" s="130"/>
      <c r="B399" s="94"/>
      <c r="F399" s="121"/>
      <c r="G399" s="121"/>
      <c r="H399" s="121"/>
      <c r="I399" s="121"/>
      <c r="J399" s="121"/>
      <c r="K399" s="121"/>
      <c r="L399" s="121"/>
    </row>
    <row r="400" spans="1:12" s="122" customFormat="1" ht="7.35" customHeight="1" x14ac:dyDescent="0.2">
      <c r="A400" s="130"/>
      <c r="B400" s="94"/>
      <c r="F400" s="121"/>
      <c r="G400" s="121"/>
      <c r="H400" s="121"/>
      <c r="I400" s="121"/>
      <c r="J400" s="121"/>
      <c r="K400" s="121"/>
      <c r="L400" s="121"/>
    </row>
    <row r="401" spans="1:12" s="122" customFormat="1" ht="7.35" customHeight="1" x14ac:dyDescent="0.2">
      <c r="A401" s="130"/>
      <c r="B401" s="94"/>
      <c r="F401" s="121"/>
      <c r="G401" s="121"/>
      <c r="H401" s="121"/>
      <c r="I401" s="121"/>
      <c r="J401" s="121"/>
      <c r="K401" s="121"/>
      <c r="L401" s="121"/>
    </row>
    <row r="402" spans="1:12" s="122" customFormat="1" ht="7.35" customHeight="1" x14ac:dyDescent="0.2">
      <c r="A402" s="130"/>
      <c r="B402" s="94"/>
      <c r="F402" s="121"/>
      <c r="G402" s="121"/>
      <c r="H402" s="121"/>
      <c r="I402" s="121"/>
      <c r="J402" s="121"/>
      <c r="K402" s="121"/>
      <c r="L402" s="121"/>
    </row>
    <row r="403" spans="1:12" s="122" customFormat="1" ht="7.35" customHeight="1" x14ac:dyDescent="0.2">
      <c r="A403" s="130"/>
      <c r="B403" s="94"/>
      <c r="F403" s="121"/>
      <c r="G403" s="121"/>
      <c r="H403" s="121"/>
      <c r="I403" s="121"/>
      <c r="J403" s="121"/>
      <c r="K403" s="121"/>
      <c r="L403" s="121"/>
    </row>
    <row r="404" spans="1:12" s="122" customFormat="1" ht="7.35" customHeight="1" x14ac:dyDescent="0.2">
      <c r="A404" s="130"/>
      <c r="B404" s="94"/>
      <c r="F404" s="121"/>
      <c r="G404" s="121"/>
      <c r="H404" s="121"/>
      <c r="I404" s="121"/>
      <c r="J404" s="121"/>
      <c r="K404" s="121"/>
      <c r="L404" s="121"/>
    </row>
    <row r="405" spans="1:12" s="122" customFormat="1" ht="7.35" customHeight="1" x14ac:dyDescent="0.2">
      <c r="A405" s="130"/>
      <c r="B405" s="94"/>
      <c r="F405" s="121"/>
      <c r="G405" s="121"/>
      <c r="H405" s="121"/>
      <c r="I405" s="121"/>
      <c r="J405" s="121"/>
      <c r="K405" s="121"/>
      <c r="L405" s="121"/>
    </row>
    <row r="406" spans="1:12" s="122" customFormat="1" ht="7.35" customHeight="1" x14ac:dyDescent="0.2">
      <c r="A406" s="130"/>
      <c r="B406" s="94"/>
      <c r="F406" s="121"/>
      <c r="G406" s="121"/>
      <c r="H406" s="121"/>
      <c r="I406" s="121"/>
      <c r="J406" s="121"/>
      <c r="K406" s="121"/>
      <c r="L406" s="121"/>
    </row>
    <row r="407" spans="1:12" s="122" customFormat="1" ht="7.35" customHeight="1" x14ac:dyDescent="0.2">
      <c r="A407" s="130"/>
      <c r="B407" s="94"/>
      <c r="F407" s="121"/>
      <c r="G407" s="121"/>
      <c r="H407" s="121"/>
      <c r="I407" s="121"/>
      <c r="J407" s="121"/>
      <c r="K407" s="121"/>
      <c r="L407" s="121"/>
    </row>
    <row r="408" spans="1:12" s="122" customFormat="1" ht="7.35" customHeight="1" x14ac:dyDescent="0.2">
      <c r="A408" s="130"/>
      <c r="B408" s="94"/>
      <c r="F408" s="121"/>
      <c r="G408" s="121"/>
      <c r="H408" s="121"/>
      <c r="I408" s="121"/>
      <c r="J408" s="121"/>
      <c r="K408" s="121"/>
      <c r="L408" s="121"/>
    </row>
    <row r="409" spans="1:12" s="122" customFormat="1" ht="7.35" customHeight="1" x14ac:dyDescent="0.2">
      <c r="A409" s="130"/>
      <c r="B409" s="94"/>
      <c r="F409" s="121"/>
      <c r="G409" s="121"/>
      <c r="H409" s="121"/>
      <c r="I409" s="121"/>
      <c r="J409" s="121"/>
      <c r="K409" s="121"/>
      <c r="L409" s="121"/>
    </row>
    <row r="410" spans="1:12" s="122" customFormat="1" ht="7.35" customHeight="1" x14ac:dyDescent="0.2">
      <c r="A410" s="130"/>
      <c r="B410" s="94"/>
      <c r="F410" s="121"/>
      <c r="G410" s="121"/>
      <c r="H410" s="121"/>
      <c r="I410" s="121"/>
      <c r="J410" s="121"/>
      <c r="K410" s="121"/>
      <c r="L410" s="121"/>
    </row>
    <row r="411" spans="1:12" s="122" customFormat="1" ht="7.35" customHeight="1" x14ac:dyDescent="0.2">
      <c r="A411" s="130"/>
      <c r="B411" s="94"/>
      <c r="F411" s="121"/>
      <c r="G411" s="121"/>
      <c r="H411" s="121"/>
      <c r="I411" s="121"/>
      <c r="J411" s="121"/>
      <c r="K411" s="121"/>
      <c r="L411" s="121"/>
    </row>
    <row r="412" spans="1:12" s="122" customFormat="1" ht="7.35" customHeight="1" x14ac:dyDescent="0.2">
      <c r="A412" s="130"/>
      <c r="B412" s="94"/>
      <c r="F412" s="121"/>
      <c r="G412" s="121"/>
      <c r="H412" s="121"/>
      <c r="I412" s="121"/>
      <c r="J412" s="121"/>
      <c r="K412" s="121"/>
      <c r="L412" s="121"/>
    </row>
    <row r="413" spans="1:12" s="122" customFormat="1" ht="7.35" customHeight="1" x14ac:dyDescent="0.2">
      <c r="A413" s="130"/>
      <c r="B413" s="94"/>
      <c r="F413" s="121"/>
      <c r="G413" s="121"/>
      <c r="H413" s="121"/>
      <c r="I413" s="121"/>
      <c r="J413" s="121"/>
      <c r="K413" s="121"/>
      <c r="L413" s="121"/>
    </row>
    <row r="414" spans="1:12" ht="7.35" customHeight="1" x14ac:dyDescent="0.2">
      <c r="H414" s="121"/>
      <c r="J414" s="121"/>
      <c r="K414" s="121"/>
      <c r="L414" s="121"/>
    </row>
    <row r="415" spans="1:12" ht="7.35" customHeight="1" x14ac:dyDescent="0.2">
      <c r="H415" s="121"/>
      <c r="J415" s="121"/>
      <c r="K415" s="121"/>
      <c r="L415" s="121"/>
    </row>
  </sheetData>
  <mergeCells count="2">
    <mergeCell ref="A1:N1"/>
    <mergeCell ref="F5:L5"/>
  </mergeCells>
  <pageMargins left="0.55118110236220474" right="0.55118110236220474" top="0.78740157480314965" bottom="0.78740157480314965" header="0.51181102362204722" footer="0.51181102362204722"/>
  <pageSetup paperSize="9" scale="4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view="pageBreakPreview" zoomScale="175" zoomScaleNormal="85" zoomScaleSheetLayoutView="175" workbookViewId="0">
      <selection activeCell="A6" sqref="A6"/>
    </sheetView>
  </sheetViews>
  <sheetFormatPr defaultRowHeight="12.75" x14ac:dyDescent="0.2"/>
  <cols>
    <col min="1" max="1" customWidth="true" style="152" width="13.0" collapsed="false"/>
    <col min="2" max="3" customWidth="true" style="152" width="24.0" collapsed="false"/>
    <col min="4" max="16384" style="152" width="9.140625" collapsed="false"/>
  </cols>
  <sheetData>
    <row r="1" spans="1:8" ht="23.25" customHeight="1" x14ac:dyDescent="0.2">
      <c r="A1" s="350" t="s">
        <v>271</v>
      </c>
      <c r="B1" s="350"/>
      <c r="C1" s="350"/>
      <c r="D1" s="350"/>
    </row>
    <row r="2" spans="1:8" ht="19.5" customHeight="1" x14ac:dyDescent="0.2">
      <c r="A2" s="243" t="s">
        <v>270</v>
      </c>
      <c r="B2" s="244"/>
    </row>
    <row r="3" spans="1:8" ht="10.5" customHeight="1" x14ac:dyDescent="0.25">
      <c r="A3" s="303"/>
      <c r="B3" s="300"/>
    </row>
    <row r="4" spans="1:8" ht="15.75" x14ac:dyDescent="0.25">
      <c r="A4" s="300" t="s">
        <v>259</v>
      </c>
      <c r="B4" s="300"/>
    </row>
    <row r="5" spans="1:8" ht="16.5" thickBot="1" x14ac:dyDescent="0.3">
      <c r="A5" s="100"/>
      <c r="B5" s="98"/>
      <c r="C5" s="333"/>
      <c r="H5" s="98" t="s">
        <v>217</v>
      </c>
    </row>
    <row r="6" spans="1:8" ht="25.5" x14ac:dyDescent="0.2">
      <c r="A6" s="241"/>
      <c r="B6" s="321" t="s">
        <v>103</v>
      </c>
      <c r="C6" s="322" t="s">
        <v>283</v>
      </c>
      <c r="D6" s="351" t="s">
        <v>290</v>
      </c>
      <c r="E6" s="352"/>
      <c r="F6" s="352"/>
      <c r="G6" s="352"/>
      <c r="H6" s="352"/>
    </row>
    <row r="7" spans="1:8" ht="15.75" customHeight="1" thickBot="1" x14ac:dyDescent="0.25">
      <c r="A7" s="96" t="s">
        <v>45</v>
      </c>
      <c r="B7" s="283" t="s">
        <v>252</v>
      </c>
      <c r="C7" s="326"/>
      <c r="D7" s="326" t="s">
        <v>284</v>
      </c>
      <c r="E7" s="326" t="s">
        <v>285</v>
      </c>
      <c r="F7" s="326" t="s">
        <v>286</v>
      </c>
      <c r="G7" s="326" t="s">
        <v>287</v>
      </c>
      <c r="H7" s="326" t="s">
        <v>288</v>
      </c>
    </row>
    <row r="8" spans="1:8" x14ac:dyDescent="0.2">
      <c r="A8" s="153">
        <v>1963</v>
      </c>
      <c r="B8" s="154">
        <v>35.262233093615599</v>
      </c>
      <c r="C8" s="304">
        <v>36.399680776929664</v>
      </c>
      <c r="D8" s="323" t="s">
        <v>289</v>
      </c>
      <c r="E8" s="323" t="s">
        <v>289</v>
      </c>
      <c r="F8" s="323" t="s">
        <v>289</v>
      </c>
      <c r="G8" s="323" t="s">
        <v>289</v>
      </c>
      <c r="H8" s="323" t="s">
        <v>289</v>
      </c>
    </row>
    <row r="9" spans="1:8" x14ac:dyDescent="0.2">
      <c r="A9" s="153">
        <v>1964</v>
      </c>
      <c r="B9" s="154">
        <v>37.925565540707701</v>
      </c>
      <c r="C9" s="304">
        <v>39.123368273057977</v>
      </c>
      <c r="D9" s="323" t="s">
        <v>289</v>
      </c>
      <c r="E9" s="323" t="s">
        <v>289</v>
      </c>
      <c r="F9" s="323" t="s">
        <v>289</v>
      </c>
      <c r="G9" s="323" t="s">
        <v>289</v>
      </c>
      <c r="H9" s="323" t="s">
        <v>289</v>
      </c>
    </row>
    <row r="10" spans="1:8" x14ac:dyDescent="0.2">
      <c r="A10" s="153">
        <v>1965</v>
      </c>
      <c r="B10" s="154">
        <v>39.041545124177432</v>
      </c>
      <c r="C10" s="304">
        <v>40.263771272424677</v>
      </c>
      <c r="D10" s="323" t="s">
        <v>289</v>
      </c>
      <c r="E10" s="323" t="s">
        <v>289</v>
      </c>
      <c r="F10" s="323" t="s">
        <v>289</v>
      </c>
      <c r="G10" s="323" t="s">
        <v>289</v>
      </c>
      <c r="H10" s="323" t="s">
        <v>289</v>
      </c>
    </row>
    <row r="11" spans="1:8" x14ac:dyDescent="0.2">
      <c r="A11" s="153">
        <v>1966</v>
      </c>
      <c r="B11" s="154">
        <v>39.668277716694405</v>
      </c>
      <c r="C11" s="304">
        <v>40.983281962042653</v>
      </c>
      <c r="D11" s="324">
        <f t="shared" ref="D11:D62" si="0">100*((C11/C8)^(1/3)-1)</f>
        <v>4.0326639823910382</v>
      </c>
      <c r="E11" s="323" t="s">
        <v>289</v>
      </c>
      <c r="F11" s="323" t="s">
        <v>289</v>
      </c>
      <c r="G11" s="323" t="s">
        <v>289</v>
      </c>
      <c r="H11" s="323" t="s">
        <v>289</v>
      </c>
    </row>
    <row r="12" spans="1:8" x14ac:dyDescent="0.2">
      <c r="A12" s="153">
        <v>1967</v>
      </c>
      <c r="B12" s="154">
        <v>40.527332416646907</v>
      </c>
      <c r="C12" s="304">
        <v>41.889340183260643</v>
      </c>
      <c r="D12" s="324">
        <f t="shared" si="0"/>
        <v>2.3031706753633419</v>
      </c>
      <c r="E12" s="323" t="s">
        <v>289</v>
      </c>
      <c r="F12" s="323" t="s">
        <v>289</v>
      </c>
      <c r="G12" s="323" t="s">
        <v>289</v>
      </c>
      <c r="H12" s="323" t="s">
        <v>289</v>
      </c>
    </row>
    <row r="13" spans="1:8" x14ac:dyDescent="0.2">
      <c r="A13" s="153">
        <v>1968</v>
      </c>
      <c r="B13" s="154">
        <v>42.633046256589203</v>
      </c>
      <c r="C13" s="304">
        <v>44.049720690868384</v>
      </c>
      <c r="D13" s="324">
        <f t="shared" si="0"/>
        <v>3.0408824990521888</v>
      </c>
      <c r="E13" s="324">
        <f t="shared" ref="E13:E14" si="1">100*((C13/C8)^(1/5)-1)</f>
        <v>3.8888925680329089</v>
      </c>
      <c r="F13" s="323" t="s">
        <v>289</v>
      </c>
      <c r="G13" s="323" t="s">
        <v>289</v>
      </c>
      <c r="H13" s="323" t="s">
        <v>289</v>
      </c>
    </row>
    <row r="14" spans="1:8" x14ac:dyDescent="0.2">
      <c r="A14" s="153">
        <v>1969</v>
      </c>
      <c r="B14" s="154">
        <v>44.165613243972182</v>
      </c>
      <c r="C14" s="304">
        <v>45.560495336442834</v>
      </c>
      <c r="D14" s="324">
        <f t="shared" si="0"/>
        <v>3.5922424690093102</v>
      </c>
      <c r="E14" s="324">
        <f t="shared" si="1"/>
        <v>3.0932996046929118</v>
      </c>
      <c r="F14" s="323" t="s">
        <v>289</v>
      </c>
      <c r="G14" s="323" t="s">
        <v>289</v>
      </c>
      <c r="H14" s="323" t="s">
        <v>289</v>
      </c>
    </row>
    <row r="15" spans="1:8" x14ac:dyDescent="0.2">
      <c r="A15" s="153">
        <v>1970</v>
      </c>
      <c r="B15" s="154">
        <v>45.204874514635122</v>
      </c>
      <c r="C15" s="304">
        <v>46.586069541234529</v>
      </c>
      <c r="D15" s="324">
        <f>100*((C15/C12)^(1/3)-1)</f>
        <v>3.605827470032974</v>
      </c>
      <c r="E15" s="324">
        <f>100*((C15/C10)^(1/5)-1)</f>
        <v>2.959950255869126</v>
      </c>
      <c r="F15" s="323" t="s">
        <v>289</v>
      </c>
      <c r="G15" s="323" t="s">
        <v>289</v>
      </c>
      <c r="H15" s="323" t="s">
        <v>289</v>
      </c>
    </row>
    <row r="16" spans="1:8" x14ac:dyDescent="0.2">
      <c r="A16" s="153">
        <v>1971</v>
      </c>
      <c r="B16" s="154">
        <v>46.194991203120324</v>
      </c>
      <c r="C16" s="304">
        <v>47.407305320185941</v>
      </c>
      <c r="D16" s="324">
        <f t="shared" si="0"/>
        <v>2.4788013691908528</v>
      </c>
      <c r="E16" s="324">
        <f t="shared" ref="E16:E62" si="2">100*((C16/C11)^(1/5)-1)</f>
        <v>2.9550626608852326</v>
      </c>
      <c r="F16" s="323" t="s">
        <v>289</v>
      </c>
      <c r="G16" s="323" t="s">
        <v>289</v>
      </c>
      <c r="H16" s="323" t="s">
        <v>289</v>
      </c>
    </row>
    <row r="17" spans="1:8" x14ac:dyDescent="0.2">
      <c r="A17" s="153">
        <v>1972</v>
      </c>
      <c r="B17" s="154">
        <v>48.118606141286747</v>
      </c>
      <c r="C17" s="304">
        <v>49.428606813201867</v>
      </c>
      <c r="D17" s="324">
        <f t="shared" si="0"/>
        <v>2.7535048284779151</v>
      </c>
      <c r="E17" s="324">
        <f t="shared" si="2"/>
        <v>3.3653477363793538</v>
      </c>
      <c r="F17" s="323" t="s">
        <v>289</v>
      </c>
      <c r="G17" s="323" t="s">
        <v>289</v>
      </c>
      <c r="H17" s="323" t="s">
        <v>289</v>
      </c>
    </row>
    <row r="18" spans="1:8" x14ac:dyDescent="0.2">
      <c r="A18" s="153">
        <v>1973</v>
      </c>
      <c r="B18" s="154">
        <v>51.088415430084851</v>
      </c>
      <c r="C18" s="304">
        <v>52.446178968999384</v>
      </c>
      <c r="D18" s="324">
        <f t="shared" si="0"/>
        <v>4.0285617057972845</v>
      </c>
      <c r="E18" s="324">
        <f t="shared" si="2"/>
        <v>3.5509621986023587</v>
      </c>
      <c r="F18" s="324">
        <f t="shared" ref="F18:F62" si="3">100*((C18/C8)^(1/10)-1)</f>
        <v>3.719789756666203</v>
      </c>
      <c r="G18" s="323" t="s">
        <v>289</v>
      </c>
      <c r="H18" s="323" t="s">
        <v>289</v>
      </c>
    </row>
    <row r="19" spans="1:8" x14ac:dyDescent="0.2">
      <c r="A19" s="153">
        <v>1974</v>
      </c>
      <c r="B19" s="154">
        <v>50.394414154240167</v>
      </c>
      <c r="C19" s="304">
        <v>51.665621136225845</v>
      </c>
      <c r="D19" s="324">
        <f t="shared" si="0"/>
        <v>2.9087085867026907</v>
      </c>
      <c r="E19" s="324">
        <f t="shared" si="2"/>
        <v>2.5469253637641298</v>
      </c>
      <c r="F19" s="324">
        <f t="shared" si="3"/>
        <v>2.8197495623609292</v>
      </c>
      <c r="G19" s="323" t="s">
        <v>289</v>
      </c>
      <c r="H19" s="323" t="s">
        <v>289</v>
      </c>
    </row>
    <row r="20" spans="1:8" x14ac:dyDescent="0.2">
      <c r="A20" s="153">
        <v>1975</v>
      </c>
      <c r="B20" s="154">
        <v>49.220345978713041</v>
      </c>
      <c r="C20" s="304">
        <v>50.542947584975373</v>
      </c>
      <c r="D20" s="324">
        <f t="shared" si="0"/>
        <v>0.74590411521269218</v>
      </c>
      <c r="E20" s="324">
        <f t="shared" si="2"/>
        <v>1.6438014112769128</v>
      </c>
      <c r="F20" s="324">
        <f t="shared" si="3"/>
        <v>2.2997592231893238</v>
      </c>
      <c r="G20" s="323" t="s">
        <v>289</v>
      </c>
      <c r="H20" s="323" t="s">
        <v>289</v>
      </c>
    </row>
    <row r="21" spans="1:8" x14ac:dyDescent="0.2">
      <c r="A21" s="153">
        <v>1976</v>
      </c>
      <c r="B21" s="154">
        <v>50.336253982697997</v>
      </c>
      <c r="C21" s="304">
        <v>51.678964468421363</v>
      </c>
      <c r="D21" s="324">
        <f t="shared" si="0"/>
        <v>-0.49001745680348208</v>
      </c>
      <c r="E21" s="324">
        <f t="shared" si="2"/>
        <v>1.7404622539020309</v>
      </c>
      <c r="F21" s="324">
        <f t="shared" si="3"/>
        <v>2.3459606750452666</v>
      </c>
      <c r="G21" s="323" t="s">
        <v>289</v>
      </c>
      <c r="H21" s="323" t="s">
        <v>289</v>
      </c>
    </row>
    <row r="22" spans="1:8" x14ac:dyDescent="0.2">
      <c r="A22" s="153">
        <v>1977</v>
      </c>
      <c r="B22" s="154">
        <v>51.313452045251033</v>
      </c>
      <c r="C22" s="304">
        <v>52.754808051573569</v>
      </c>
      <c r="D22" s="324">
        <f t="shared" si="0"/>
        <v>0.6978343998662595</v>
      </c>
      <c r="E22" s="324">
        <f t="shared" si="2"/>
        <v>1.3110311148408993</v>
      </c>
      <c r="F22" s="324">
        <f t="shared" si="3"/>
        <v>2.3330345524683382</v>
      </c>
      <c r="G22" s="323" t="s">
        <v>289</v>
      </c>
      <c r="H22" s="323" t="s">
        <v>289</v>
      </c>
    </row>
    <row r="23" spans="1:8" x14ac:dyDescent="0.2">
      <c r="A23" s="153">
        <v>1978</v>
      </c>
      <c r="B23" s="154">
        <v>53.247778680414704</v>
      </c>
      <c r="C23" s="304">
        <v>54.889456640996919</v>
      </c>
      <c r="D23" s="324">
        <f t="shared" si="0"/>
        <v>2.7880882357054437</v>
      </c>
      <c r="E23" s="324">
        <f t="shared" si="2"/>
        <v>0.91483531444911392</v>
      </c>
      <c r="F23" s="324">
        <f t="shared" si="3"/>
        <v>2.2244016706613134</v>
      </c>
      <c r="G23" s="323" t="s">
        <v>289</v>
      </c>
      <c r="H23" s="323" t="s">
        <v>289</v>
      </c>
    </row>
    <row r="24" spans="1:8" x14ac:dyDescent="0.2">
      <c r="A24" s="153">
        <v>1979</v>
      </c>
      <c r="B24" s="154">
        <v>54.543294529149485</v>
      </c>
      <c r="C24" s="304">
        <v>56.318917961626589</v>
      </c>
      <c r="D24" s="324">
        <f t="shared" si="0"/>
        <v>2.9074538960326857</v>
      </c>
      <c r="E24" s="324">
        <f t="shared" si="2"/>
        <v>1.7397179838293697</v>
      </c>
      <c r="F24" s="324">
        <f t="shared" si="3"/>
        <v>2.1425242816044854</v>
      </c>
      <c r="G24" s="323" t="s">
        <v>289</v>
      </c>
      <c r="H24" s="323" t="s">
        <v>289</v>
      </c>
    </row>
    <row r="25" spans="1:8" x14ac:dyDescent="0.2">
      <c r="A25" s="153">
        <v>1980</v>
      </c>
      <c r="B25" s="154">
        <v>53.481784318995715</v>
      </c>
      <c r="C25" s="304">
        <v>55.325983778271421</v>
      </c>
      <c r="D25" s="324">
        <f t="shared" si="0"/>
        <v>1.5989062484924155</v>
      </c>
      <c r="E25" s="324">
        <f t="shared" si="2"/>
        <v>1.8248352018135572</v>
      </c>
      <c r="F25" s="324">
        <f t="shared" si="3"/>
        <v>1.7342780383737377</v>
      </c>
      <c r="G25" s="323" t="s">
        <v>289</v>
      </c>
      <c r="H25" s="323" t="s">
        <v>289</v>
      </c>
    </row>
    <row r="26" spans="1:8" x14ac:dyDescent="0.2">
      <c r="A26" s="153">
        <v>1981</v>
      </c>
      <c r="B26" s="154">
        <v>52.838336563641732</v>
      </c>
      <c r="C26" s="304">
        <v>54.804907601337206</v>
      </c>
      <c r="D26" s="324">
        <f t="shared" si="0"/>
        <v>-5.1371425262147774E-2</v>
      </c>
      <c r="E26" s="324">
        <f t="shared" si="2"/>
        <v>1.1815037167002718</v>
      </c>
      <c r="F26" s="324">
        <f t="shared" si="3"/>
        <v>1.4605980648743744</v>
      </c>
      <c r="G26" s="323" t="s">
        <v>289</v>
      </c>
      <c r="H26" s="323" t="s">
        <v>289</v>
      </c>
    </row>
    <row r="27" spans="1:8" x14ac:dyDescent="0.2">
      <c r="A27" s="153">
        <v>1982</v>
      </c>
      <c r="B27" s="154">
        <v>53.375773891424949</v>
      </c>
      <c r="C27" s="304">
        <v>55.530218203097704</v>
      </c>
      <c r="D27" s="324">
        <f t="shared" si="0"/>
        <v>-0.4690018894666248</v>
      </c>
      <c r="E27" s="324">
        <f t="shared" si="2"/>
        <v>1.0307243139803024</v>
      </c>
      <c r="F27" s="324">
        <f t="shared" si="3"/>
        <v>1.1707806361529016</v>
      </c>
      <c r="G27" s="323" t="s">
        <v>289</v>
      </c>
      <c r="H27" s="323" t="s">
        <v>289</v>
      </c>
    </row>
    <row r="28" spans="1:8" x14ac:dyDescent="0.2">
      <c r="A28" s="153">
        <v>1983</v>
      </c>
      <c r="B28" s="154">
        <v>54.427039851684768</v>
      </c>
      <c r="C28" s="304">
        <v>56.804519926323053</v>
      </c>
      <c r="D28" s="324">
        <f t="shared" si="0"/>
        <v>0.88298320494455407</v>
      </c>
      <c r="E28" s="324">
        <f t="shared" si="2"/>
        <v>0.68824993382763378</v>
      </c>
      <c r="F28" s="324">
        <f t="shared" si="3"/>
        <v>0.80147895825888327</v>
      </c>
      <c r="G28" s="324">
        <f t="shared" ref="G28" si="4">100*((C28/C8)^(1/20)-1)</f>
        <v>2.2502234946780941</v>
      </c>
      <c r="H28" s="323" t="s">
        <v>289</v>
      </c>
    </row>
    <row r="29" spans="1:8" x14ac:dyDescent="0.2">
      <c r="A29" s="153">
        <v>1984</v>
      </c>
      <c r="B29" s="154">
        <v>56.425791876205189</v>
      </c>
      <c r="C29" s="304">
        <v>58.996469999464949</v>
      </c>
      <c r="D29" s="324">
        <f t="shared" si="0"/>
        <v>2.4870184835133369</v>
      </c>
      <c r="E29" s="324">
        <f t="shared" si="2"/>
        <v>0.93327030506149544</v>
      </c>
      <c r="F29" s="324">
        <f t="shared" si="3"/>
        <v>1.3356919156452651</v>
      </c>
      <c r="G29" s="324">
        <f>100*((C29/C9)^(1/20)-1)</f>
        <v>2.0750237055824128</v>
      </c>
      <c r="H29" s="323" t="s">
        <v>289</v>
      </c>
    </row>
    <row r="30" spans="1:8" x14ac:dyDescent="0.2">
      <c r="A30" s="153">
        <v>1985</v>
      </c>
      <c r="B30" s="154">
        <v>58.21326187268118</v>
      </c>
      <c r="C30" s="304">
        <v>60.995820121320065</v>
      </c>
      <c r="D30" s="324">
        <f t="shared" si="0"/>
        <v>3.1787427603872542</v>
      </c>
      <c r="E30" s="324">
        <f t="shared" si="2"/>
        <v>1.9704148087184903</v>
      </c>
      <c r="F30" s="324">
        <f t="shared" si="3"/>
        <v>1.8975990068378801</v>
      </c>
      <c r="G30" s="324">
        <f t="shared" ref="G30:G62" si="5">100*((C30/C10)^(1/20)-1)</f>
        <v>2.0984811043759377</v>
      </c>
      <c r="H30" s="323" t="s">
        <v>289</v>
      </c>
    </row>
    <row r="31" spans="1:8" x14ac:dyDescent="0.2">
      <c r="A31" s="153">
        <v>1986</v>
      </c>
      <c r="B31" s="154">
        <v>58.103101502737324</v>
      </c>
      <c r="C31" s="304">
        <v>61.072500347083512</v>
      </c>
      <c r="D31" s="324">
        <f t="shared" si="0"/>
        <v>2.4442535320513992</v>
      </c>
      <c r="E31" s="324">
        <f t="shared" si="2"/>
        <v>2.1892590396973777</v>
      </c>
      <c r="F31" s="324">
        <f t="shared" si="3"/>
        <v>1.6841329477317535</v>
      </c>
      <c r="G31" s="324">
        <f t="shared" si="5"/>
        <v>2.0145101049092284</v>
      </c>
      <c r="H31" s="323" t="s">
        <v>289</v>
      </c>
    </row>
    <row r="32" spans="1:8" x14ac:dyDescent="0.2">
      <c r="A32" s="153">
        <v>1987</v>
      </c>
      <c r="B32" s="154">
        <v>59.742324048000043</v>
      </c>
      <c r="C32" s="304">
        <v>62.9523922459422</v>
      </c>
      <c r="D32" s="324">
        <f t="shared" si="0"/>
        <v>2.1869422341467049</v>
      </c>
      <c r="E32" s="324">
        <f t="shared" si="2"/>
        <v>2.5407693715856938</v>
      </c>
      <c r="F32" s="324">
        <f t="shared" si="3"/>
        <v>1.7829465152395363</v>
      </c>
      <c r="G32" s="324">
        <f t="shared" si="5"/>
        <v>2.0576199144191509</v>
      </c>
      <c r="H32" s="323" t="s">
        <v>289</v>
      </c>
    </row>
    <row r="33" spans="1:8" x14ac:dyDescent="0.2">
      <c r="A33" s="153">
        <v>1988</v>
      </c>
      <c r="B33" s="154">
        <v>62.648615850060395</v>
      </c>
      <c r="C33" s="304">
        <v>66.295419140821849</v>
      </c>
      <c r="D33" s="324">
        <f t="shared" si="0"/>
        <v>2.8161052783561624</v>
      </c>
      <c r="E33" s="324">
        <f t="shared" si="2"/>
        <v>3.1383371904027513</v>
      </c>
      <c r="F33" s="324">
        <f t="shared" si="3"/>
        <v>1.9059305084187184</v>
      </c>
      <c r="G33" s="324">
        <f t="shared" si="5"/>
        <v>2.0650418748510146</v>
      </c>
      <c r="H33" s="323" t="s">
        <v>289</v>
      </c>
    </row>
    <row r="34" spans="1:8" x14ac:dyDescent="0.2">
      <c r="A34" s="153">
        <v>1989</v>
      </c>
      <c r="B34" s="154">
        <v>64.459664385637367</v>
      </c>
      <c r="C34" s="304">
        <v>68.201815360203057</v>
      </c>
      <c r="D34" s="324">
        <f t="shared" si="0"/>
        <v>3.7488786276921759</v>
      </c>
      <c r="E34" s="324">
        <f t="shared" si="2"/>
        <v>2.9423270858657924</v>
      </c>
      <c r="F34" s="324">
        <f t="shared" si="3"/>
        <v>1.9328490997369441</v>
      </c>
      <c r="G34" s="324">
        <f t="shared" si="5"/>
        <v>2.0376328334943627</v>
      </c>
      <c r="H34" s="323" t="s">
        <v>289</v>
      </c>
    </row>
    <row r="35" spans="1:8" x14ac:dyDescent="0.2">
      <c r="A35" s="153">
        <v>1990</v>
      </c>
      <c r="B35" s="154">
        <v>65.674914322205481</v>
      </c>
      <c r="C35" s="304">
        <v>69.445495841238511</v>
      </c>
      <c r="D35" s="324">
        <f t="shared" si="0"/>
        <v>3.326237396047782</v>
      </c>
      <c r="E35" s="324">
        <f t="shared" si="2"/>
        <v>2.6286938327616749</v>
      </c>
      <c r="F35" s="324">
        <f t="shared" si="3"/>
        <v>2.2990248311472339</v>
      </c>
      <c r="G35" s="324">
        <f t="shared" si="5"/>
        <v>2.0162606412645889</v>
      </c>
      <c r="H35" s="323" t="s">
        <v>289</v>
      </c>
    </row>
    <row r="36" spans="1:8" x14ac:dyDescent="0.2">
      <c r="A36" s="153">
        <v>1991</v>
      </c>
      <c r="B36" s="154">
        <v>65.694725376857832</v>
      </c>
      <c r="C36" s="304">
        <v>69.438293293934706</v>
      </c>
      <c r="D36" s="324">
        <f t="shared" si="0"/>
        <v>1.5559030661947748</v>
      </c>
      <c r="E36" s="324">
        <f t="shared" si="2"/>
        <v>2.6007811882196474</v>
      </c>
      <c r="F36" s="324">
        <f t="shared" si="3"/>
        <v>2.3948133770372637</v>
      </c>
      <c r="G36" s="324">
        <f t="shared" si="5"/>
        <v>1.9266354000533115</v>
      </c>
      <c r="H36" s="323" t="s">
        <v>289</v>
      </c>
    </row>
    <row r="37" spans="1:8" x14ac:dyDescent="0.2">
      <c r="A37" s="153">
        <v>1992</v>
      </c>
      <c r="B37" s="154">
        <v>66.654403108995453</v>
      </c>
      <c r="C37" s="304">
        <v>70.420933515408649</v>
      </c>
      <c r="D37" s="324">
        <f t="shared" si="0"/>
        <v>1.0730290142286991</v>
      </c>
      <c r="E37" s="324">
        <f t="shared" si="2"/>
        <v>2.267563217180979</v>
      </c>
      <c r="F37" s="324">
        <f t="shared" si="3"/>
        <v>2.4040751828120266</v>
      </c>
      <c r="G37" s="324">
        <f t="shared" si="5"/>
        <v>1.7855600100936897</v>
      </c>
      <c r="H37" s="323" t="s">
        <v>289</v>
      </c>
    </row>
    <row r="38" spans="1:8" x14ac:dyDescent="0.2">
      <c r="A38" s="153">
        <v>1993</v>
      </c>
      <c r="B38" s="154">
        <v>68.456054796716771</v>
      </c>
      <c r="C38" s="304">
        <v>72.227250174328162</v>
      </c>
      <c r="D38" s="324">
        <f t="shared" si="0"/>
        <v>1.3177801400355849</v>
      </c>
      <c r="E38" s="324">
        <f t="shared" si="2"/>
        <v>1.7287040684546673</v>
      </c>
      <c r="F38" s="324">
        <f t="shared" si="3"/>
        <v>2.4310957773808761</v>
      </c>
      <c r="G38" s="324">
        <f t="shared" si="5"/>
        <v>1.6130205518714913</v>
      </c>
      <c r="H38" s="324">
        <f>100*((C38/C8)^(1/30)-1)</f>
        <v>2.3104787406654781</v>
      </c>
    </row>
    <row r="39" spans="1:8" x14ac:dyDescent="0.2">
      <c r="A39" s="153">
        <v>1994</v>
      </c>
      <c r="B39" s="154">
        <v>70.718682041624277</v>
      </c>
      <c r="C39" s="304">
        <v>74.471940317949901</v>
      </c>
      <c r="D39" s="324">
        <f t="shared" si="0"/>
        <v>2.36021995792568</v>
      </c>
      <c r="E39" s="324">
        <f t="shared" si="2"/>
        <v>1.7745865852249132</v>
      </c>
      <c r="F39" s="324">
        <f t="shared" si="3"/>
        <v>2.3567915738129885</v>
      </c>
      <c r="G39" s="324">
        <f t="shared" si="5"/>
        <v>1.8449620570297531</v>
      </c>
      <c r="H39" s="324">
        <f>100*((C39/C9)^(1/30)-1)</f>
        <v>2.168860039286824</v>
      </c>
    </row>
    <row r="40" spans="1:8" x14ac:dyDescent="0.2">
      <c r="A40" s="153">
        <v>1995</v>
      </c>
      <c r="B40" s="154">
        <v>71.814954547685502</v>
      </c>
      <c r="C40" s="304">
        <v>75.604464766612821</v>
      </c>
      <c r="D40" s="324">
        <f t="shared" si="0"/>
        <v>2.3957398838716282</v>
      </c>
      <c r="E40" s="324">
        <f t="shared" si="2"/>
        <v>1.7139855550336147</v>
      </c>
      <c r="F40" s="324">
        <f t="shared" si="3"/>
        <v>2.1703160513731889</v>
      </c>
      <c r="G40" s="324">
        <f t="shared" si="5"/>
        <v>2.0338664140721274</v>
      </c>
      <c r="H40" s="324">
        <f t="shared" ref="H40:H62" si="6">100*((C40/C10)^(1/30)-1)</f>
        <v>2.1224204731266294</v>
      </c>
    </row>
    <row r="41" spans="1:8" x14ac:dyDescent="0.2">
      <c r="A41" s="153">
        <v>1996</v>
      </c>
      <c r="B41" s="154">
        <v>73.208870786896583</v>
      </c>
      <c r="C41" s="304">
        <v>77.245990966164911</v>
      </c>
      <c r="D41" s="324">
        <f t="shared" si="0"/>
        <v>2.2645133662790196</v>
      </c>
      <c r="E41" s="324">
        <f t="shared" si="2"/>
        <v>2.1540012788612062</v>
      </c>
      <c r="F41" s="324">
        <f t="shared" si="3"/>
        <v>2.3771475120964114</v>
      </c>
      <c r="G41" s="324">
        <f t="shared" si="5"/>
        <v>2.030051839786684</v>
      </c>
      <c r="H41" s="324">
        <f t="shared" si="6"/>
        <v>2.1352462906076175</v>
      </c>
    </row>
    <row r="42" spans="1:8" x14ac:dyDescent="0.2">
      <c r="A42" s="153">
        <v>1997</v>
      </c>
      <c r="B42" s="154">
        <v>77.040096614887702</v>
      </c>
      <c r="C42" s="307">
        <v>81.430012376073918</v>
      </c>
      <c r="D42" s="334">
        <f t="shared" si="0"/>
        <v>3.022150345298602</v>
      </c>
      <c r="E42" s="334">
        <f t="shared" si="2"/>
        <v>2.9476754152369278</v>
      </c>
      <c r="F42" s="334">
        <f t="shared" si="3"/>
        <v>2.6070558177631931</v>
      </c>
      <c r="G42" s="334">
        <f t="shared" si="5"/>
        <v>2.1941704520643812</v>
      </c>
      <c r="H42" s="334">
        <f t="shared" si="6"/>
        <v>2.240437535550055</v>
      </c>
    </row>
    <row r="43" spans="1:8" ht="14.25" x14ac:dyDescent="0.2">
      <c r="A43" s="155" t="s">
        <v>225</v>
      </c>
      <c r="B43" s="156">
        <v>78.26453273652686</v>
      </c>
      <c r="C43" s="308">
        <v>82.826381041301147</v>
      </c>
      <c r="D43" s="324">
        <f t="shared" si="0"/>
        <v>3.0877547824458729</v>
      </c>
      <c r="E43" s="324">
        <f t="shared" si="2"/>
        <v>2.7764283223493891</v>
      </c>
      <c r="F43" s="324">
        <f t="shared" si="3"/>
        <v>2.2512242568128116</v>
      </c>
      <c r="G43" s="324">
        <f t="shared" si="5"/>
        <v>2.0784313825183309</v>
      </c>
      <c r="H43" s="324">
        <f t="shared" si="6"/>
        <v>2.1270649708802436</v>
      </c>
    </row>
    <row r="44" spans="1:8" x14ac:dyDescent="0.2">
      <c r="A44" s="153">
        <v>1999</v>
      </c>
      <c r="B44" s="157">
        <v>79.069826229807035</v>
      </c>
      <c r="C44" s="304">
        <v>83.763084480870887</v>
      </c>
      <c r="D44" s="324">
        <f t="shared" si="0"/>
        <v>2.7366903322722402</v>
      </c>
      <c r="E44" s="324">
        <f t="shared" si="2"/>
        <v>2.3792628971932572</v>
      </c>
      <c r="F44" s="324">
        <f t="shared" si="3"/>
        <v>2.0764769976996167</v>
      </c>
      <c r="G44" s="324">
        <f t="shared" si="5"/>
        <v>2.0046377692665818</v>
      </c>
      <c r="H44" s="324">
        <f t="shared" si="6"/>
        <v>2.0505792455348004</v>
      </c>
    </row>
    <row r="45" spans="1:8" x14ac:dyDescent="0.2">
      <c r="A45" s="153">
        <v>2000</v>
      </c>
      <c r="B45" s="157">
        <v>81.965678400536433</v>
      </c>
      <c r="C45" s="304">
        <v>86.985346467878784</v>
      </c>
      <c r="D45" s="324">
        <f t="shared" si="0"/>
        <v>2.2242341608939009</v>
      </c>
      <c r="E45" s="324">
        <f t="shared" si="2"/>
        <v>2.8441826251985214</v>
      </c>
      <c r="F45" s="324">
        <f t="shared" si="3"/>
        <v>2.2775229752787896</v>
      </c>
      <c r="G45" s="324">
        <f t="shared" si="5"/>
        <v>2.2882733382291187</v>
      </c>
      <c r="H45" s="324">
        <f t="shared" si="6"/>
        <v>2.1032738482531954</v>
      </c>
    </row>
    <row r="46" spans="1:8" x14ac:dyDescent="0.2">
      <c r="A46" s="153">
        <v>2001</v>
      </c>
      <c r="B46" s="157">
        <v>83.828447658524823</v>
      </c>
      <c r="C46" s="304">
        <v>88.940059489999186</v>
      </c>
      <c r="D46" s="324">
        <f t="shared" si="0"/>
        <v>2.4022682483716862</v>
      </c>
      <c r="E46" s="324">
        <f t="shared" si="2"/>
        <v>2.8594726301865769</v>
      </c>
      <c r="F46" s="324">
        <f t="shared" si="3"/>
        <v>2.5061300538024689</v>
      </c>
      <c r="G46" s="324">
        <f t="shared" si="5"/>
        <v>2.4504565966468217</v>
      </c>
      <c r="H46" s="324">
        <f t="shared" si="6"/>
        <v>2.1194353627198126</v>
      </c>
    </row>
    <row r="47" spans="1:8" x14ac:dyDescent="0.2">
      <c r="A47" s="153">
        <v>2002</v>
      </c>
      <c r="B47" s="157">
        <v>85.565073927499</v>
      </c>
      <c r="C47" s="304">
        <v>90.750324163531801</v>
      </c>
      <c r="D47" s="324">
        <f t="shared" si="0"/>
        <v>2.7066367308711481</v>
      </c>
      <c r="E47" s="324">
        <f t="shared" si="2"/>
        <v>2.1910206695209711</v>
      </c>
      <c r="F47" s="324">
        <f t="shared" si="3"/>
        <v>2.5686503091349788</v>
      </c>
      <c r="G47" s="324">
        <f t="shared" si="5"/>
        <v>2.4863297111191063</v>
      </c>
      <c r="H47" s="324">
        <f t="shared" si="6"/>
        <v>2.0459235420462685</v>
      </c>
    </row>
    <row r="48" spans="1:8" x14ac:dyDescent="0.2">
      <c r="A48" s="153">
        <v>2003</v>
      </c>
      <c r="B48" s="157">
        <v>88.353653739567449</v>
      </c>
      <c r="C48" s="304">
        <v>93.661671410219171</v>
      </c>
      <c r="D48" s="324">
        <f t="shared" si="0"/>
        <v>2.4956109847831698</v>
      </c>
      <c r="E48" s="324">
        <f t="shared" si="2"/>
        <v>2.4893275155346561</v>
      </c>
      <c r="F48" s="324">
        <f t="shared" si="3"/>
        <v>2.6327775284588961</v>
      </c>
      <c r="G48" s="324">
        <f t="shared" si="5"/>
        <v>2.5318870640553381</v>
      </c>
      <c r="H48" s="324">
        <f t="shared" si="6"/>
        <v>1.951808734335958</v>
      </c>
    </row>
    <row r="49" spans="1:8" x14ac:dyDescent="0.2">
      <c r="A49" s="153">
        <v>2004</v>
      </c>
      <c r="B49" s="157">
        <v>90.355403059634199</v>
      </c>
      <c r="C49" s="304">
        <v>95.486021800329354</v>
      </c>
      <c r="D49" s="324">
        <f t="shared" si="0"/>
        <v>2.395482019796491</v>
      </c>
      <c r="E49" s="324">
        <f t="shared" si="2"/>
        <v>2.6543666123524323</v>
      </c>
      <c r="F49" s="324">
        <f t="shared" si="3"/>
        <v>2.5167224746815986</v>
      </c>
      <c r="G49" s="324">
        <f t="shared" si="5"/>
        <v>2.4367258124321944</v>
      </c>
      <c r="H49" s="324">
        <f t="shared" si="6"/>
        <v>2.0683916732192609</v>
      </c>
    </row>
    <row r="50" spans="1:8" x14ac:dyDescent="0.2">
      <c r="A50" s="153">
        <v>2005</v>
      </c>
      <c r="B50" s="157">
        <v>91.756283039877388</v>
      </c>
      <c r="C50" s="304">
        <v>96.474992910896077</v>
      </c>
      <c r="D50" s="324">
        <f t="shared" si="0"/>
        <v>2.0599904679606817</v>
      </c>
      <c r="E50" s="324">
        <f t="shared" si="2"/>
        <v>2.0924747919200959</v>
      </c>
      <c r="F50" s="324">
        <f t="shared" si="3"/>
        <v>2.4676393899981663</v>
      </c>
      <c r="G50" s="324">
        <f t="shared" si="5"/>
        <v>2.3188697235962064</v>
      </c>
      <c r="H50" s="324">
        <f t="shared" si="6"/>
        <v>2.1782529904175174</v>
      </c>
    </row>
    <row r="51" spans="1:8" x14ac:dyDescent="0.2">
      <c r="A51" s="153">
        <v>2006</v>
      </c>
      <c r="B51" s="157">
        <v>94.788854358307788</v>
      </c>
      <c r="C51" s="304">
        <v>99.218895884979389</v>
      </c>
      <c r="D51" s="324">
        <f t="shared" si="0"/>
        <v>1.939890346186024</v>
      </c>
      <c r="E51" s="324">
        <f t="shared" si="2"/>
        <v>2.2114136382248573</v>
      </c>
      <c r="F51" s="324">
        <f t="shared" si="3"/>
        <v>2.5349311386791085</v>
      </c>
      <c r="G51" s="324">
        <f t="shared" si="5"/>
        <v>2.4560089517798867</v>
      </c>
      <c r="H51" s="324">
        <f t="shared" si="6"/>
        <v>2.198068109582807</v>
      </c>
    </row>
    <row r="52" spans="1:8" x14ac:dyDescent="0.2">
      <c r="A52" s="153">
        <v>2007</v>
      </c>
      <c r="B52" s="157">
        <v>95.255315004905384</v>
      </c>
      <c r="C52" s="304">
        <v>98.995514027341684</v>
      </c>
      <c r="D52" s="324">
        <f t="shared" si="0"/>
        <v>1.2104226344040958</v>
      </c>
      <c r="E52" s="324">
        <f t="shared" si="2"/>
        <v>1.7544628404803086</v>
      </c>
      <c r="F52" s="324">
        <f t="shared" si="3"/>
        <v>1.9725081350239648</v>
      </c>
      <c r="G52" s="324">
        <f t="shared" si="5"/>
        <v>2.2892899285536839</v>
      </c>
      <c r="H52" s="324">
        <f t="shared" si="6"/>
        <v>2.1202295272036986</v>
      </c>
    </row>
    <row r="53" spans="1:8" x14ac:dyDescent="0.2">
      <c r="A53" s="153">
        <v>2008</v>
      </c>
      <c r="B53" s="157">
        <v>95.869131505677515</v>
      </c>
      <c r="C53" s="304">
        <v>99.003410325012055</v>
      </c>
      <c r="D53" s="324">
        <f t="shared" si="0"/>
        <v>0.86607771572264625</v>
      </c>
      <c r="E53" s="324">
        <f t="shared" si="2"/>
        <v>1.1154805651050204</v>
      </c>
      <c r="F53" s="324">
        <f t="shared" si="3"/>
        <v>1.8000864662094829</v>
      </c>
      <c r="G53" s="324">
        <f t="shared" si="5"/>
        <v>2.0254060056578371</v>
      </c>
      <c r="H53" s="324">
        <f t="shared" si="6"/>
        <v>1.9855652842127647</v>
      </c>
    </row>
    <row r="54" spans="1:8" x14ac:dyDescent="0.2">
      <c r="A54" s="153">
        <v>2009</v>
      </c>
      <c r="B54" s="157">
        <v>93.588370371954213</v>
      </c>
      <c r="C54" s="304">
        <v>96.112371033182967</v>
      </c>
      <c r="D54" s="324">
        <f t="shared" si="0"/>
        <v>-1.0547461389811663</v>
      </c>
      <c r="E54" s="324">
        <f t="shared" si="2"/>
        <v>0.13084893931427644</v>
      </c>
      <c r="F54" s="324">
        <f t="shared" si="3"/>
        <v>1.3847566265385414</v>
      </c>
      <c r="G54" s="324">
        <f t="shared" si="5"/>
        <v>1.7300288887516002</v>
      </c>
      <c r="H54" s="324">
        <f t="shared" si="6"/>
        <v>1.797590746028277</v>
      </c>
    </row>
    <row r="55" spans="1:8" x14ac:dyDescent="0.2">
      <c r="A55" s="153">
        <v>2010</v>
      </c>
      <c r="B55" s="157">
        <v>94.466580437832349</v>
      </c>
      <c r="C55" s="304">
        <v>96.45565290039778</v>
      </c>
      <c r="D55" s="324">
        <f t="shared" si="0"/>
        <v>-0.86263077008006395</v>
      </c>
      <c r="E55" s="324">
        <f t="shared" si="2"/>
        <v>-4.0096528460820124E-3</v>
      </c>
      <c r="F55" s="324">
        <f t="shared" si="3"/>
        <v>1.0387951423110442</v>
      </c>
      <c r="G55" s="324">
        <f t="shared" si="5"/>
        <v>1.6562722686711773</v>
      </c>
      <c r="H55" s="324">
        <f t="shared" si="6"/>
        <v>1.8700731470387977</v>
      </c>
    </row>
    <row r="56" spans="1:8" x14ac:dyDescent="0.2">
      <c r="A56" s="153">
        <v>2011</v>
      </c>
      <c r="B56" s="157">
        <v>95.275351575700341</v>
      </c>
      <c r="C56" s="304">
        <v>96.589457162632854</v>
      </c>
      <c r="D56" s="324">
        <f t="shared" si="0"/>
        <v>-0.81944744447032258</v>
      </c>
      <c r="E56" s="324">
        <f t="shared" si="2"/>
        <v>-0.53573743491094339</v>
      </c>
      <c r="F56" s="324">
        <f t="shared" si="3"/>
        <v>0.828482500042238</v>
      </c>
      <c r="G56" s="324">
        <f t="shared" si="5"/>
        <v>1.663845787363738</v>
      </c>
      <c r="H56" s="324">
        <f t="shared" si="6"/>
        <v>1.9069200065867209</v>
      </c>
    </row>
    <row r="57" spans="1:8" x14ac:dyDescent="0.2">
      <c r="A57" s="153">
        <v>2012</v>
      </c>
      <c r="B57" s="157">
        <v>95.506022209407433</v>
      </c>
      <c r="C57" s="304">
        <v>96.573670831667044</v>
      </c>
      <c r="D57" s="324">
        <f t="shared" si="0"/>
        <v>0.1597309963959459</v>
      </c>
      <c r="E57" s="324">
        <f t="shared" si="2"/>
        <v>-0.49414289435910641</v>
      </c>
      <c r="F57" s="324">
        <f t="shared" si="3"/>
        <v>0.62387907085514893</v>
      </c>
      <c r="G57" s="324">
        <f t="shared" si="5"/>
        <v>1.5916111948581557</v>
      </c>
      <c r="H57" s="324">
        <f t="shared" si="6"/>
        <v>1.8617137635179137</v>
      </c>
    </row>
    <row r="58" spans="1:8" x14ac:dyDescent="0.2">
      <c r="A58" s="153">
        <v>2013</v>
      </c>
      <c r="B58" s="157">
        <v>97.505500496247052</v>
      </c>
      <c r="C58" s="304">
        <v>98.334563538925863</v>
      </c>
      <c r="D58" s="324">
        <f t="shared" si="0"/>
        <v>0.64514652525056171</v>
      </c>
      <c r="E58" s="324">
        <f t="shared" si="2"/>
        <v>-0.1354825216497435</v>
      </c>
      <c r="F58" s="324">
        <f t="shared" si="3"/>
        <v>0.48805240537661554</v>
      </c>
      <c r="G58" s="324">
        <f t="shared" si="5"/>
        <v>1.5547533441401029</v>
      </c>
      <c r="H58" s="324">
        <f t="shared" si="6"/>
        <v>1.8460312506523024</v>
      </c>
    </row>
    <row r="59" spans="1:8" x14ac:dyDescent="0.2">
      <c r="A59" s="153" t="s">
        <v>226</v>
      </c>
      <c r="B59" s="157">
        <v>99.388775136989224</v>
      </c>
      <c r="C59" s="304">
        <v>99.860851374643389</v>
      </c>
      <c r="D59" s="324">
        <f t="shared" si="0"/>
        <v>1.1164575361459761</v>
      </c>
      <c r="E59" s="324">
        <f t="shared" si="2"/>
        <v>0.76812893355231449</v>
      </c>
      <c r="F59" s="324">
        <f t="shared" si="3"/>
        <v>0.4489835495754102</v>
      </c>
      <c r="G59" s="324">
        <f t="shared" si="5"/>
        <v>1.4775865372037567</v>
      </c>
      <c r="H59" s="324">
        <f t="shared" si="6"/>
        <v>1.7698125488148087</v>
      </c>
    </row>
    <row r="60" spans="1:8" x14ac:dyDescent="0.2">
      <c r="A60" s="158">
        <v>2015</v>
      </c>
      <c r="B60" s="157">
        <v>100.00000000000001</v>
      </c>
      <c r="C60" s="304">
        <v>100</v>
      </c>
      <c r="D60" s="324">
        <f t="shared" si="0"/>
        <v>1.1689137067753874</v>
      </c>
      <c r="E60" s="324">
        <f t="shared" si="2"/>
        <v>0.72434757125197091</v>
      </c>
      <c r="F60" s="324">
        <f t="shared" si="3"/>
        <v>0.35950820653860571</v>
      </c>
      <c r="G60" s="324">
        <f t="shared" si="5"/>
        <v>1.4080958122435039</v>
      </c>
      <c r="H60" s="324">
        <f t="shared" si="6"/>
        <v>1.6615353007162659</v>
      </c>
    </row>
    <row r="61" spans="1:8" x14ac:dyDescent="0.2">
      <c r="A61" s="327">
        <v>2016</v>
      </c>
      <c r="B61" s="328">
        <v>100.42319034798663</v>
      </c>
      <c r="C61" s="304">
        <v>99.834181682560015</v>
      </c>
      <c r="D61" s="329">
        <f t="shared" si="0"/>
        <v>0.505776363777799</v>
      </c>
      <c r="E61" s="324">
        <f t="shared" si="2"/>
        <v>0.66300884376644387</v>
      </c>
      <c r="F61" s="324">
        <f t="shared" si="3"/>
        <v>6.1840589848571881E-2</v>
      </c>
      <c r="G61" s="324">
        <f t="shared" si="5"/>
        <v>1.2908383541651247</v>
      </c>
      <c r="H61" s="324">
        <f t="shared" si="6"/>
        <v>1.6516545881623657</v>
      </c>
    </row>
    <row r="62" spans="1:8" ht="13.5" thickBot="1" x14ac:dyDescent="0.25">
      <c r="A62" s="330">
        <v>2017</v>
      </c>
      <c r="B62" s="331">
        <v>101.83568046173272</v>
      </c>
      <c r="C62" s="332">
        <v>100.84100862567399</v>
      </c>
      <c r="D62" s="325">
        <f t="shared" si="0"/>
        <v>0.32610971080959672</v>
      </c>
      <c r="E62" s="325">
        <f t="shared" si="2"/>
        <v>0.86852919953455121</v>
      </c>
      <c r="F62" s="325">
        <f t="shared" si="3"/>
        <v>0.18487636856698852</v>
      </c>
      <c r="G62" s="325">
        <f t="shared" si="5"/>
        <v>1.0747402692683927</v>
      </c>
      <c r="H62" s="325">
        <f t="shared" si="6"/>
        <v>1.5829525024158908</v>
      </c>
    </row>
    <row r="63" spans="1:8" ht="11.25" customHeight="1" x14ac:dyDescent="0.2">
      <c r="A63" s="353" t="s">
        <v>269</v>
      </c>
      <c r="B63" s="353"/>
      <c r="C63" s="353"/>
      <c r="D63" s="353"/>
      <c r="E63" s="353"/>
      <c r="F63" s="353"/>
      <c r="G63" s="353"/>
      <c r="H63" s="353"/>
    </row>
    <row r="64" spans="1:8" ht="13.5" customHeight="1" x14ac:dyDescent="0.2">
      <c r="A64" s="354"/>
      <c r="B64" s="354"/>
      <c r="C64" s="354"/>
      <c r="D64" s="354"/>
      <c r="E64" s="354"/>
      <c r="F64" s="354"/>
      <c r="G64" s="354"/>
      <c r="H64" s="354"/>
    </row>
    <row r="65" spans="1:8" x14ac:dyDescent="0.2">
      <c r="A65" s="354"/>
      <c r="B65" s="354"/>
      <c r="C65" s="354"/>
      <c r="D65" s="354"/>
      <c r="E65" s="354"/>
      <c r="F65" s="354"/>
      <c r="G65" s="354"/>
      <c r="H65" s="354"/>
    </row>
    <row r="66" spans="1:8" x14ac:dyDescent="0.2">
      <c r="A66" s="354"/>
      <c r="B66" s="354"/>
      <c r="C66" s="354"/>
      <c r="D66" s="354"/>
      <c r="E66" s="354"/>
      <c r="F66" s="354"/>
      <c r="G66" s="354"/>
      <c r="H66" s="354"/>
    </row>
    <row r="67" spans="1:8" ht="12.75" customHeight="1" x14ac:dyDescent="0.2">
      <c r="A67" s="354"/>
      <c r="B67" s="354"/>
      <c r="C67" s="354"/>
      <c r="D67" s="354"/>
      <c r="E67" s="354"/>
      <c r="F67" s="354"/>
      <c r="G67" s="354"/>
      <c r="H67" s="354"/>
    </row>
    <row r="68" spans="1:8" x14ac:dyDescent="0.2">
      <c r="A68" s="355"/>
      <c r="B68" s="355"/>
      <c r="C68" s="355"/>
      <c r="D68" s="355"/>
      <c r="E68" s="355"/>
      <c r="F68" s="355"/>
      <c r="G68" s="355"/>
      <c r="H68" s="355"/>
    </row>
    <row r="69" spans="1:8" ht="12.75" customHeight="1" x14ac:dyDescent="0.2">
      <c r="A69" s="306"/>
      <c r="B69" s="306"/>
      <c r="C69" s="306"/>
      <c r="D69" s="306"/>
    </row>
    <row r="70" spans="1:8" ht="12.75" customHeight="1" x14ac:dyDescent="0.2">
      <c r="A70" s="306"/>
      <c r="B70" s="306"/>
      <c r="C70" s="306"/>
      <c r="D70" s="306"/>
    </row>
    <row r="71" spans="1:8" ht="12.75" customHeight="1" x14ac:dyDescent="0.2">
      <c r="A71" s="306"/>
      <c r="B71" s="306"/>
      <c r="C71" s="306"/>
      <c r="D71" s="306"/>
    </row>
    <row r="72" spans="1:8" ht="12.75" customHeight="1" x14ac:dyDescent="0.2">
      <c r="A72" s="306"/>
      <c r="B72" s="306"/>
      <c r="C72" s="306"/>
      <c r="D72" s="306"/>
    </row>
    <row r="73" spans="1:8" ht="12.75" customHeight="1" x14ac:dyDescent="0.2">
      <c r="A73" s="306"/>
      <c r="B73" s="306"/>
      <c r="C73" s="306"/>
      <c r="D73" s="306"/>
    </row>
    <row r="74" spans="1:8" ht="12.75" customHeight="1" x14ac:dyDescent="0.2">
      <c r="A74" s="306"/>
      <c r="B74" s="306"/>
      <c r="C74" s="306"/>
      <c r="D74" s="306"/>
    </row>
    <row r="75" spans="1:8" ht="12.75" customHeight="1" x14ac:dyDescent="0.2">
      <c r="A75" s="306"/>
      <c r="B75" s="306"/>
      <c r="C75" s="306"/>
      <c r="D75" s="306"/>
    </row>
  </sheetData>
  <mergeCells count="3">
    <mergeCell ref="A1:D1"/>
    <mergeCell ref="D6:H6"/>
    <mergeCell ref="A63:H68"/>
  </mergeCells>
  <pageMargins left="0.7" right="0.7" top="0.75" bottom="0.75" header="0.3" footer="0.3"/>
  <pageSetup paperSize="9" scale="83"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63"/>
  <sheetViews>
    <sheetView view="pageBreakPreview" zoomScale="115" zoomScaleNormal="70" zoomScaleSheetLayoutView="115" workbookViewId="0">
      <pane ySplit="11" topLeftCell="A12" activePane="bottomLeft" state="frozen"/>
      <selection activeCell="E32" sqref="E32"/>
      <selection pane="bottomLeft" activeCell="A6" sqref="A6"/>
    </sheetView>
  </sheetViews>
  <sheetFormatPr defaultRowHeight="12.75" customHeight="1" x14ac:dyDescent="0.2"/>
  <cols>
    <col min="1" max="1" customWidth="true" style="92" width="9.28515625" collapsed="false"/>
    <col min="2" max="2" bestFit="true" customWidth="true" style="92" width="15.0" collapsed="false"/>
    <col min="3" max="3" customWidth="true" style="92" width="11.5703125" collapsed="false"/>
    <col min="4" max="4" bestFit="true" customWidth="true" style="92" width="15.42578125" collapsed="false"/>
    <col min="5" max="5" customWidth="true" style="92" width="15.42578125" collapsed="false"/>
    <col min="6" max="6" bestFit="true" customWidth="true" style="92" width="17.0" collapsed="false"/>
    <col min="7" max="7" customWidth="true" style="92" width="11.0" collapsed="false"/>
    <col min="8" max="9" customWidth="true" style="92" width="12.140625" collapsed="false"/>
    <col min="10" max="10" customWidth="true" style="92" width="13.0" collapsed="false"/>
    <col min="11" max="11" bestFit="true" customWidth="true" style="92" width="17.140625" collapsed="false"/>
    <col min="12" max="12" bestFit="true" customWidth="true" style="92" width="10.28515625" collapsed="false"/>
    <col min="13" max="13" customWidth="true" style="92" width="12.42578125" collapsed="false"/>
    <col min="14" max="14" bestFit="true" customWidth="true" style="92" width="16.28515625" collapsed="false"/>
    <col min="15" max="15" bestFit="true" customWidth="true" style="92" width="11.140625" collapsed="false"/>
    <col min="16" max="16" bestFit="true" customWidth="true" style="92" width="13.140625" collapsed="false"/>
    <col min="17" max="17" customWidth="true" style="92" width="18.7109375" collapsed="false"/>
    <col min="18" max="16384" style="92" width="9.140625" collapsed="false"/>
  </cols>
  <sheetData>
    <row r="1" spans="1:17" s="245" customFormat="1" ht="56.25" customHeight="1" x14ac:dyDescent="0.2">
      <c r="A1" s="339" t="s">
        <v>272</v>
      </c>
      <c r="B1" s="340"/>
      <c r="C1" s="340"/>
      <c r="D1" s="340"/>
      <c r="E1" s="340"/>
      <c r="F1" s="340"/>
      <c r="G1" s="340"/>
      <c r="H1" s="340"/>
      <c r="I1" s="340"/>
      <c r="J1" s="340"/>
      <c r="K1" s="340"/>
      <c r="L1" s="340"/>
      <c r="M1" s="340"/>
      <c r="N1" s="340"/>
      <c r="O1" s="340"/>
      <c r="P1" s="340"/>
      <c r="Q1" s="201"/>
    </row>
    <row r="2" spans="1:17" s="245" customFormat="1" ht="9" customHeight="1" thickBot="1" x14ac:dyDescent="0.25">
      <c r="A2" s="209"/>
      <c r="B2" s="210"/>
      <c r="C2" s="210"/>
      <c r="D2" s="210"/>
      <c r="E2" s="210"/>
      <c r="F2" s="210"/>
      <c r="G2" s="210"/>
      <c r="H2" s="210"/>
      <c r="I2" s="210"/>
      <c r="J2" s="210"/>
      <c r="K2" s="210"/>
      <c r="L2" s="210"/>
      <c r="M2" s="210"/>
      <c r="N2" s="210"/>
      <c r="O2" s="210"/>
      <c r="P2" s="210"/>
      <c r="Q2" s="201"/>
    </row>
    <row r="3" spans="1:17" ht="80.25" customHeight="1" thickTop="1" thickBot="1" x14ac:dyDescent="0.35">
      <c r="A3" s="107"/>
      <c r="B3" s="356" t="s">
        <v>291</v>
      </c>
      <c r="C3" s="357"/>
      <c r="D3" s="357"/>
      <c r="E3" s="357"/>
      <c r="F3" s="357"/>
      <c r="G3" s="357"/>
      <c r="H3" s="357"/>
      <c r="I3" s="357"/>
      <c r="J3" s="357"/>
      <c r="K3" s="357"/>
      <c r="L3" s="357"/>
      <c r="M3" s="357"/>
      <c r="N3" s="357"/>
      <c r="O3" s="357"/>
      <c r="P3" s="358"/>
      <c r="Q3" s="106"/>
    </row>
    <row r="4" spans="1:17" ht="10.5" customHeight="1" thickTop="1" x14ac:dyDescent="0.3">
      <c r="A4" s="107"/>
      <c r="B4" s="309"/>
      <c r="C4" s="309"/>
      <c r="D4" s="309"/>
      <c r="E4" s="309"/>
      <c r="F4" s="309"/>
      <c r="G4" s="309"/>
      <c r="H4" s="309"/>
      <c r="I4" s="309"/>
      <c r="J4" s="309"/>
      <c r="K4" s="309"/>
      <c r="L4" s="309"/>
      <c r="M4" s="309"/>
      <c r="N4" s="309"/>
      <c r="O4" s="309"/>
      <c r="P4" s="309"/>
      <c r="Q4" s="106"/>
    </row>
    <row r="5" spans="1:17" ht="18" customHeight="1" thickBot="1" x14ac:dyDescent="0.3">
      <c r="A5" s="344" t="s">
        <v>292</v>
      </c>
      <c r="B5" s="344"/>
      <c r="C5" s="344"/>
      <c r="Q5" s="141" t="s">
        <v>275</v>
      </c>
    </row>
    <row r="6" spans="1:17" s="102" customFormat="1" ht="63.75" x14ac:dyDescent="0.2">
      <c r="A6" s="104"/>
      <c r="B6" s="104"/>
      <c r="C6" s="313" t="s">
        <v>103</v>
      </c>
      <c r="D6" s="287" t="s">
        <v>277</v>
      </c>
      <c r="E6" s="287" t="s">
        <v>21</v>
      </c>
      <c r="F6" s="226" t="s">
        <v>5</v>
      </c>
      <c r="G6" s="227"/>
      <c r="H6" s="227"/>
      <c r="I6" s="226"/>
      <c r="J6" s="226"/>
      <c r="K6" s="228" t="s">
        <v>0</v>
      </c>
      <c r="L6" s="226" t="s">
        <v>6</v>
      </c>
      <c r="M6" s="226"/>
      <c r="N6" s="226"/>
      <c r="O6" s="226"/>
      <c r="P6" s="226"/>
      <c r="Q6" s="305" t="s">
        <v>258</v>
      </c>
    </row>
    <row r="7" spans="1:17" s="102" customFormat="1" ht="61.5" customHeight="1" x14ac:dyDescent="0.2">
      <c r="A7" s="230"/>
      <c r="B7" s="230"/>
      <c r="C7" s="284"/>
      <c r="D7" s="284"/>
      <c r="E7" s="284" t="s">
        <v>10</v>
      </c>
      <c r="F7" s="284" t="s">
        <v>10</v>
      </c>
      <c r="G7" s="249" t="s">
        <v>20</v>
      </c>
      <c r="H7" s="249" t="s">
        <v>22</v>
      </c>
      <c r="I7" s="249" t="s">
        <v>36</v>
      </c>
      <c r="J7" s="249" t="s">
        <v>37</v>
      </c>
      <c r="K7" s="249" t="s">
        <v>10</v>
      </c>
      <c r="L7" s="249" t="s">
        <v>10</v>
      </c>
      <c r="M7" s="249" t="s">
        <v>23</v>
      </c>
      <c r="N7" s="249" t="s">
        <v>24</v>
      </c>
      <c r="O7" s="249" t="s">
        <v>25</v>
      </c>
      <c r="P7" s="249" t="s">
        <v>26</v>
      </c>
      <c r="Q7" s="231"/>
    </row>
    <row r="8" spans="1:17" s="102" customFormat="1" x14ac:dyDescent="0.2">
      <c r="A8" s="230"/>
      <c r="B8" s="230"/>
      <c r="C8" s="284"/>
      <c r="D8" s="284"/>
      <c r="E8" s="284"/>
      <c r="F8" s="284"/>
      <c r="G8" s="249"/>
      <c r="H8" s="249"/>
      <c r="I8" s="249"/>
      <c r="J8" s="249"/>
      <c r="K8" s="249"/>
      <c r="L8" s="249"/>
      <c r="M8" s="249"/>
      <c r="N8" s="249"/>
      <c r="O8" s="249"/>
      <c r="P8" s="249"/>
      <c r="Q8" s="231"/>
    </row>
    <row r="9" spans="1:17" s="102" customFormat="1" ht="13.5" thickBot="1" x14ac:dyDescent="0.25">
      <c r="A9" s="96" t="s">
        <v>45</v>
      </c>
      <c r="B9" s="232"/>
      <c r="C9" s="285" t="s">
        <v>252</v>
      </c>
      <c r="D9" s="310" t="s">
        <v>273</v>
      </c>
      <c r="E9" s="285" t="s">
        <v>46</v>
      </c>
      <c r="F9" s="285" t="s">
        <v>47</v>
      </c>
      <c r="G9" s="253" t="s">
        <v>40</v>
      </c>
      <c r="H9" s="253" t="s">
        <v>12</v>
      </c>
      <c r="I9" s="253" t="s">
        <v>14</v>
      </c>
      <c r="J9" s="253" t="s">
        <v>13</v>
      </c>
      <c r="K9" s="253" t="s">
        <v>31</v>
      </c>
      <c r="L9" s="253" t="s">
        <v>181</v>
      </c>
      <c r="M9" s="253" t="s">
        <v>48</v>
      </c>
      <c r="N9" s="253" t="s">
        <v>49</v>
      </c>
      <c r="O9" s="253" t="s">
        <v>50</v>
      </c>
      <c r="P9" s="253" t="s">
        <v>253</v>
      </c>
      <c r="Q9" s="233"/>
    </row>
    <row r="10" spans="1:17" ht="12.75" customHeight="1" x14ac:dyDescent="0.2">
      <c r="A10" s="223"/>
      <c r="B10" s="223"/>
      <c r="C10" s="286"/>
      <c r="D10" s="252"/>
      <c r="E10" s="252"/>
      <c r="F10" s="252"/>
      <c r="G10" s="252"/>
      <c r="H10" s="252"/>
      <c r="I10" s="252"/>
      <c r="J10" s="252"/>
      <c r="K10" s="252"/>
      <c r="L10" s="252"/>
      <c r="M10" s="252"/>
      <c r="N10" s="252"/>
      <c r="O10" s="252"/>
      <c r="P10" s="252"/>
      <c r="Q10" s="234"/>
    </row>
    <row r="11" spans="1:17" ht="12.75" customHeight="1" x14ac:dyDescent="0.2">
      <c r="A11" s="109" t="s">
        <v>278</v>
      </c>
      <c r="B11" s="229"/>
      <c r="C11" s="166">
        <v>1000</v>
      </c>
      <c r="D11" s="166">
        <v>993</v>
      </c>
      <c r="E11" s="166">
        <v>7</v>
      </c>
      <c r="F11" s="166">
        <v>138</v>
      </c>
      <c r="G11" s="166">
        <v>10</v>
      </c>
      <c r="H11" s="166">
        <v>100</v>
      </c>
      <c r="I11" s="166">
        <v>17</v>
      </c>
      <c r="J11" s="166">
        <v>10</v>
      </c>
      <c r="K11" s="166">
        <v>60</v>
      </c>
      <c r="L11" s="166">
        <v>796</v>
      </c>
      <c r="M11" s="166">
        <v>134</v>
      </c>
      <c r="N11" s="166">
        <v>106</v>
      </c>
      <c r="O11" s="166">
        <v>335</v>
      </c>
      <c r="P11" s="166">
        <v>221</v>
      </c>
      <c r="Q11" s="167"/>
    </row>
    <row r="12" spans="1:17" ht="27" customHeight="1" x14ac:dyDescent="0.2">
      <c r="A12" s="109" t="s">
        <v>274</v>
      </c>
      <c r="B12" s="229"/>
      <c r="C12" s="166" t="s">
        <v>104</v>
      </c>
      <c r="D12" s="166" t="s">
        <v>70</v>
      </c>
      <c r="E12" s="166" t="s">
        <v>51</v>
      </c>
      <c r="F12" s="166" t="s">
        <v>52</v>
      </c>
      <c r="G12" s="166" t="s">
        <v>53</v>
      </c>
      <c r="H12" s="166" t="s">
        <v>54</v>
      </c>
      <c r="I12" s="166" t="s">
        <v>55</v>
      </c>
      <c r="J12" s="166" t="s">
        <v>56</v>
      </c>
      <c r="K12" s="166" t="s">
        <v>57</v>
      </c>
      <c r="L12" s="166" t="s">
        <v>58</v>
      </c>
      <c r="M12" s="166" t="s">
        <v>59</v>
      </c>
      <c r="N12" s="166" t="s">
        <v>60</v>
      </c>
      <c r="O12" s="166" t="s">
        <v>61</v>
      </c>
      <c r="P12" s="166" t="s">
        <v>62</v>
      </c>
      <c r="Q12" s="167" t="s">
        <v>279</v>
      </c>
    </row>
    <row r="13" spans="1:17" ht="12.75" customHeight="1" x14ac:dyDescent="0.2">
      <c r="C13" s="168"/>
      <c r="D13" s="168"/>
      <c r="E13" s="168"/>
      <c r="F13" s="168"/>
      <c r="G13" s="168"/>
      <c r="H13" s="168"/>
      <c r="I13" s="168"/>
      <c r="J13" s="168"/>
      <c r="K13" s="168"/>
      <c r="L13" s="168"/>
      <c r="M13" s="168"/>
      <c r="N13" s="168"/>
      <c r="O13" s="168"/>
      <c r="P13" s="168"/>
      <c r="Q13" s="169"/>
    </row>
    <row r="14" spans="1:17" ht="12.75" customHeight="1" x14ac:dyDescent="0.2">
      <c r="A14" s="130">
        <v>1998</v>
      </c>
      <c r="C14" s="170">
        <v>70.7</v>
      </c>
      <c r="D14" s="170">
        <v>69.7</v>
      </c>
      <c r="E14" s="170">
        <v>85.9</v>
      </c>
      <c r="F14" s="170">
        <v>109.3</v>
      </c>
      <c r="G14" s="170">
        <v>216.1</v>
      </c>
      <c r="H14" s="170">
        <v>102.2</v>
      </c>
      <c r="I14" s="170">
        <v>90.5</v>
      </c>
      <c r="J14" s="170">
        <v>70.900000000000006</v>
      </c>
      <c r="K14" s="170">
        <v>78.400000000000006</v>
      </c>
      <c r="L14" s="170">
        <v>64.599999999999994</v>
      </c>
      <c r="M14" s="170">
        <v>71.7</v>
      </c>
      <c r="N14" s="170">
        <v>53.3</v>
      </c>
      <c r="O14" s="170">
        <v>58.3</v>
      </c>
      <c r="P14" s="173">
        <v>77.5</v>
      </c>
      <c r="Q14" s="170">
        <v>79.400000000000006</v>
      </c>
    </row>
    <row r="15" spans="1:17" ht="12.75" customHeight="1" x14ac:dyDescent="0.2">
      <c r="A15" s="130">
        <v>1999</v>
      </c>
      <c r="C15" s="170">
        <v>73</v>
      </c>
      <c r="D15" s="170">
        <v>72</v>
      </c>
      <c r="E15" s="170">
        <v>91.4</v>
      </c>
      <c r="F15" s="170">
        <v>110.4</v>
      </c>
      <c r="G15" s="170">
        <v>223.2</v>
      </c>
      <c r="H15" s="170">
        <v>102.7</v>
      </c>
      <c r="I15" s="170">
        <v>94.6</v>
      </c>
      <c r="J15" s="170">
        <v>71.400000000000006</v>
      </c>
      <c r="K15" s="170">
        <v>79.3</v>
      </c>
      <c r="L15" s="170">
        <v>67.2</v>
      </c>
      <c r="M15" s="170">
        <v>72.599999999999994</v>
      </c>
      <c r="N15" s="170">
        <v>59.5</v>
      </c>
      <c r="O15" s="170">
        <v>60.7</v>
      </c>
      <c r="P15" s="173">
        <v>79.3</v>
      </c>
      <c r="Q15" s="170">
        <v>81.599999999999994</v>
      </c>
    </row>
    <row r="16" spans="1:17" ht="12.75" customHeight="1" x14ac:dyDescent="0.2">
      <c r="A16" s="130">
        <v>2000</v>
      </c>
      <c r="C16" s="170">
        <v>75.5</v>
      </c>
      <c r="D16" s="170">
        <v>74.599999999999994</v>
      </c>
      <c r="E16" s="170">
        <v>92.6</v>
      </c>
      <c r="F16" s="170">
        <v>112.4</v>
      </c>
      <c r="G16" s="170">
        <v>215.5</v>
      </c>
      <c r="H16" s="170">
        <v>105</v>
      </c>
      <c r="I16" s="170">
        <v>98.9</v>
      </c>
      <c r="J16" s="170">
        <v>72.3</v>
      </c>
      <c r="K16" s="170">
        <v>80</v>
      </c>
      <c r="L16" s="170">
        <v>70</v>
      </c>
      <c r="M16" s="170">
        <v>72</v>
      </c>
      <c r="N16" s="170">
        <v>67.599999999999994</v>
      </c>
      <c r="O16" s="170">
        <v>63.2</v>
      </c>
      <c r="P16" s="173">
        <v>81.2</v>
      </c>
      <c r="Q16" s="170">
        <v>84.2</v>
      </c>
    </row>
    <row r="17" spans="1:17" ht="12.75" customHeight="1" x14ac:dyDescent="0.2">
      <c r="A17" s="130">
        <v>2001</v>
      </c>
      <c r="C17" s="170">
        <v>77.599999999999994</v>
      </c>
      <c r="D17" s="170">
        <v>76.7</v>
      </c>
      <c r="E17" s="170">
        <v>87.3</v>
      </c>
      <c r="F17" s="170">
        <v>110.7</v>
      </c>
      <c r="G17" s="170">
        <v>204.4</v>
      </c>
      <c r="H17" s="170">
        <v>103.4</v>
      </c>
      <c r="I17" s="170">
        <v>102.4</v>
      </c>
      <c r="J17" s="170">
        <v>73</v>
      </c>
      <c r="K17" s="170">
        <v>81.5</v>
      </c>
      <c r="L17" s="170">
        <v>72.599999999999994</v>
      </c>
      <c r="M17" s="170">
        <v>75.099999999999994</v>
      </c>
      <c r="N17" s="170">
        <v>70.7</v>
      </c>
      <c r="O17" s="170">
        <v>65.900000000000006</v>
      </c>
      <c r="P17" s="173">
        <v>82.9</v>
      </c>
      <c r="Q17" s="170">
        <v>86.2</v>
      </c>
    </row>
    <row r="18" spans="1:17" ht="12.75" customHeight="1" x14ac:dyDescent="0.2">
      <c r="A18" s="130">
        <v>2002</v>
      </c>
      <c r="C18" s="170">
        <v>79.599999999999994</v>
      </c>
      <c r="D18" s="170">
        <v>78.400000000000006</v>
      </c>
      <c r="E18" s="170">
        <v>98.6</v>
      </c>
      <c r="F18" s="170">
        <v>109.2</v>
      </c>
      <c r="G18" s="170">
        <v>203.3</v>
      </c>
      <c r="H18" s="170">
        <v>101.2</v>
      </c>
      <c r="I18" s="170">
        <v>103.2</v>
      </c>
      <c r="J18" s="170">
        <v>76.400000000000006</v>
      </c>
      <c r="K18" s="170">
        <v>86.1</v>
      </c>
      <c r="L18" s="170">
        <v>74.5</v>
      </c>
      <c r="M18" s="170">
        <v>78.8</v>
      </c>
      <c r="N18" s="170">
        <v>72.400000000000006</v>
      </c>
      <c r="O18" s="170">
        <v>66.900000000000006</v>
      </c>
      <c r="P18" s="173">
        <v>85.4</v>
      </c>
      <c r="Q18" s="170">
        <v>88</v>
      </c>
    </row>
    <row r="19" spans="1:17" ht="12.75" customHeight="1" x14ac:dyDescent="0.2">
      <c r="A19" s="130">
        <v>2003</v>
      </c>
      <c r="C19" s="170">
        <v>82.2</v>
      </c>
      <c r="D19" s="170">
        <v>81.3</v>
      </c>
      <c r="E19" s="170">
        <v>94.4</v>
      </c>
      <c r="F19" s="170">
        <v>108.5</v>
      </c>
      <c r="G19" s="170">
        <v>192.5</v>
      </c>
      <c r="H19" s="170">
        <v>100.7</v>
      </c>
      <c r="I19" s="170">
        <v>105.1</v>
      </c>
      <c r="J19" s="170">
        <v>80.400000000000006</v>
      </c>
      <c r="K19" s="170">
        <v>90.3</v>
      </c>
      <c r="L19" s="170">
        <v>77.7</v>
      </c>
      <c r="M19" s="170">
        <v>80.8</v>
      </c>
      <c r="N19" s="170">
        <v>76.2</v>
      </c>
      <c r="O19" s="170">
        <v>70.7</v>
      </c>
      <c r="P19" s="173">
        <v>87.7</v>
      </c>
      <c r="Q19" s="170">
        <v>90.5</v>
      </c>
    </row>
    <row r="20" spans="1:17" ht="12.75" customHeight="1" x14ac:dyDescent="0.2">
      <c r="A20" s="130">
        <v>2004</v>
      </c>
      <c r="C20" s="170">
        <v>84.2</v>
      </c>
      <c r="D20" s="170">
        <v>83.2</v>
      </c>
      <c r="E20" s="170">
        <v>92.2</v>
      </c>
      <c r="F20" s="170">
        <v>109.2</v>
      </c>
      <c r="G20" s="170">
        <v>178.4</v>
      </c>
      <c r="H20" s="170">
        <v>102.5</v>
      </c>
      <c r="I20" s="170">
        <v>106.7</v>
      </c>
      <c r="J20" s="170">
        <v>81.7</v>
      </c>
      <c r="K20" s="170">
        <v>95.1</v>
      </c>
      <c r="L20" s="170">
        <v>79.400000000000006</v>
      </c>
      <c r="M20" s="170">
        <v>83.1</v>
      </c>
      <c r="N20" s="170">
        <v>78.400000000000006</v>
      </c>
      <c r="O20" s="170">
        <v>72.7</v>
      </c>
      <c r="P20" s="173">
        <v>88.3</v>
      </c>
      <c r="Q20" s="170">
        <v>92.2</v>
      </c>
    </row>
    <row r="21" spans="1:17" ht="12.75" customHeight="1" x14ac:dyDescent="0.2">
      <c r="A21" s="130">
        <v>2005</v>
      </c>
      <c r="C21" s="170">
        <v>86.8</v>
      </c>
      <c r="D21" s="170">
        <v>86.2</v>
      </c>
      <c r="E21" s="170">
        <v>99.5</v>
      </c>
      <c r="F21" s="170">
        <v>108.5</v>
      </c>
      <c r="G21" s="170">
        <v>164.6</v>
      </c>
      <c r="H21" s="170">
        <v>102.5</v>
      </c>
      <c r="I21" s="170">
        <v>106.5</v>
      </c>
      <c r="J21" s="170">
        <v>85.5</v>
      </c>
      <c r="K21" s="170">
        <v>92.8</v>
      </c>
      <c r="L21" s="170">
        <v>83</v>
      </c>
      <c r="M21" s="170">
        <v>83</v>
      </c>
      <c r="N21" s="170">
        <v>82.5</v>
      </c>
      <c r="O21" s="170">
        <v>77.400000000000006</v>
      </c>
      <c r="P21" s="173">
        <v>92.4</v>
      </c>
      <c r="Q21" s="170">
        <v>94.3</v>
      </c>
    </row>
    <row r="22" spans="1:17" ht="12.75" customHeight="1" x14ac:dyDescent="0.2">
      <c r="A22" s="130">
        <v>2006</v>
      </c>
      <c r="C22" s="170">
        <v>89</v>
      </c>
      <c r="D22" s="170">
        <v>88.5</v>
      </c>
      <c r="E22" s="170">
        <v>93.5</v>
      </c>
      <c r="F22" s="170">
        <v>109.2</v>
      </c>
      <c r="G22" s="170">
        <v>155.4</v>
      </c>
      <c r="H22" s="170">
        <v>104.7</v>
      </c>
      <c r="I22" s="170">
        <v>106.1</v>
      </c>
      <c r="J22" s="170">
        <v>83.7</v>
      </c>
      <c r="K22" s="170">
        <v>93.5</v>
      </c>
      <c r="L22" s="170">
        <v>85.6</v>
      </c>
      <c r="M22" s="170">
        <v>86</v>
      </c>
      <c r="N22" s="170">
        <v>84</v>
      </c>
      <c r="O22" s="170">
        <v>81</v>
      </c>
      <c r="P22" s="173">
        <v>93.3</v>
      </c>
      <c r="Q22" s="170">
        <v>96.1</v>
      </c>
    </row>
    <row r="23" spans="1:17" ht="12.75" customHeight="1" x14ac:dyDescent="0.2">
      <c r="A23" s="130">
        <v>2007</v>
      </c>
      <c r="C23" s="170">
        <v>91.3</v>
      </c>
      <c r="D23" s="170">
        <v>90.8</v>
      </c>
      <c r="E23" s="170">
        <v>90.2</v>
      </c>
      <c r="F23" s="170">
        <v>109.5</v>
      </c>
      <c r="G23" s="170">
        <v>150.30000000000001</v>
      </c>
      <c r="H23" s="170">
        <v>105.3</v>
      </c>
      <c r="I23" s="170">
        <v>106.9</v>
      </c>
      <c r="J23" s="170">
        <v>87.3</v>
      </c>
      <c r="K23" s="170">
        <v>95.5</v>
      </c>
      <c r="L23" s="170">
        <v>88.2</v>
      </c>
      <c r="M23" s="170">
        <v>89.3</v>
      </c>
      <c r="N23" s="170">
        <v>87.7</v>
      </c>
      <c r="O23" s="170">
        <v>85.1</v>
      </c>
      <c r="P23" s="173">
        <v>92.3</v>
      </c>
      <c r="Q23" s="170">
        <v>97.7</v>
      </c>
    </row>
    <row r="24" spans="1:17" ht="12.75" customHeight="1" x14ac:dyDescent="0.2">
      <c r="A24" s="130">
        <v>2008</v>
      </c>
      <c r="C24" s="170">
        <v>91</v>
      </c>
      <c r="D24" s="170">
        <v>90.7</v>
      </c>
      <c r="E24" s="170">
        <v>96.4</v>
      </c>
      <c r="F24" s="170">
        <v>106.8</v>
      </c>
      <c r="G24" s="170">
        <v>141.30000000000001</v>
      </c>
      <c r="H24" s="170">
        <v>102.4</v>
      </c>
      <c r="I24" s="170">
        <v>108.9</v>
      </c>
      <c r="J24" s="170">
        <v>90.1</v>
      </c>
      <c r="K24" s="170">
        <v>93</v>
      </c>
      <c r="L24" s="170">
        <v>88.6</v>
      </c>
      <c r="M24" s="170">
        <v>86.6</v>
      </c>
      <c r="N24" s="170">
        <v>88</v>
      </c>
      <c r="O24" s="170">
        <v>86.3</v>
      </c>
      <c r="P24" s="173">
        <v>93.5</v>
      </c>
      <c r="Q24" s="170">
        <v>96.6</v>
      </c>
    </row>
    <row r="25" spans="1:17" ht="12.75" customHeight="1" x14ac:dyDescent="0.2">
      <c r="A25" s="130">
        <v>2009</v>
      </c>
      <c r="C25" s="170">
        <v>87.1</v>
      </c>
      <c r="D25" s="170">
        <v>86.8</v>
      </c>
      <c r="E25" s="170">
        <v>90.6</v>
      </c>
      <c r="F25" s="170">
        <v>97.3</v>
      </c>
      <c r="G25" s="170">
        <v>128</v>
      </c>
      <c r="H25" s="170">
        <v>92.8</v>
      </c>
      <c r="I25" s="170">
        <v>106.4</v>
      </c>
      <c r="J25" s="170">
        <v>81.400000000000006</v>
      </c>
      <c r="K25" s="170">
        <v>80.7</v>
      </c>
      <c r="L25" s="170">
        <v>86.1</v>
      </c>
      <c r="M25" s="170">
        <v>81.7</v>
      </c>
      <c r="N25" s="170">
        <v>82.2</v>
      </c>
      <c r="O25" s="170">
        <v>83.9</v>
      </c>
      <c r="P25" s="173">
        <v>94.1</v>
      </c>
      <c r="Q25" s="170">
        <v>91.9</v>
      </c>
    </row>
    <row r="26" spans="1:17" ht="12.75" customHeight="1" x14ac:dyDescent="0.2">
      <c r="A26" s="130">
        <v>2010</v>
      </c>
      <c r="C26" s="170">
        <v>88.6</v>
      </c>
      <c r="D26" s="170">
        <v>88.5</v>
      </c>
      <c r="E26" s="170">
        <v>90.2</v>
      </c>
      <c r="F26" s="170">
        <v>100.4</v>
      </c>
      <c r="G26" s="170">
        <v>123.7</v>
      </c>
      <c r="H26" s="170">
        <v>97.1</v>
      </c>
      <c r="I26" s="170">
        <v>110.7</v>
      </c>
      <c r="J26" s="170">
        <v>82.6</v>
      </c>
      <c r="K26" s="170">
        <v>87.6</v>
      </c>
      <c r="L26" s="170">
        <v>87.1</v>
      </c>
      <c r="M26" s="170">
        <v>82.7</v>
      </c>
      <c r="N26" s="170">
        <v>85.1</v>
      </c>
      <c r="O26" s="170">
        <v>84.8</v>
      </c>
      <c r="P26" s="173">
        <v>94.5</v>
      </c>
      <c r="Q26" s="170">
        <v>92.7</v>
      </c>
    </row>
    <row r="27" spans="1:17" ht="12.75" customHeight="1" x14ac:dyDescent="0.2">
      <c r="A27" s="130">
        <v>2011</v>
      </c>
      <c r="C27" s="170">
        <v>90.1</v>
      </c>
      <c r="D27" s="170">
        <v>90</v>
      </c>
      <c r="E27" s="170">
        <v>100</v>
      </c>
      <c r="F27" s="170">
        <v>99.8</v>
      </c>
      <c r="G27" s="170">
        <v>106.1</v>
      </c>
      <c r="H27" s="170">
        <v>99.2</v>
      </c>
      <c r="I27" s="170">
        <v>104.2</v>
      </c>
      <c r="J27" s="170">
        <v>87.3</v>
      </c>
      <c r="K27" s="170">
        <v>89.5</v>
      </c>
      <c r="L27" s="170">
        <v>88.6</v>
      </c>
      <c r="M27" s="170">
        <v>84</v>
      </c>
      <c r="N27" s="170">
        <v>87.2</v>
      </c>
      <c r="O27" s="170">
        <v>86.8</v>
      </c>
      <c r="P27" s="173">
        <v>94.9</v>
      </c>
      <c r="Q27" s="170">
        <v>93.4</v>
      </c>
    </row>
    <row r="28" spans="1:17" ht="12.75" customHeight="1" x14ac:dyDescent="0.2">
      <c r="A28" s="130">
        <v>2012</v>
      </c>
      <c r="C28" s="170">
        <v>91.4</v>
      </c>
      <c r="D28" s="170">
        <v>91.3</v>
      </c>
      <c r="E28" s="170">
        <v>93.1</v>
      </c>
      <c r="F28" s="170">
        <v>97.1</v>
      </c>
      <c r="G28" s="170">
        <v>94.5</v>
      </c>
      <c r="H28" s="170">
        <v>97.8</v>
      </c>
      <c r="I28" s="170">
        <v>103.2</v>
      </c>
      <c r="J28" s="170">
        <v>87.2</v>
      </c>
      <c r="K28" s="170">
        <v>83.4</v>
      </c>
      <c r="L28" s="170">
        <v>90.9</v>
      </c>
      <c r="M28" s="170">
        <v>85.3</v>
      </c>
      <c r="N28" s="170">
        <v>88.8</v>
      </c>
      <c r="O28" s="170">
        <v>90.1</v>
      </c>
      <c r="P28" s="173">
        <v>96.7</v>
      </c>
      <c r="Q28" s="170">
        <v>94.2</v>
      </c>
    </row>
    <row r="29" spans="1:17" ht="12.75" customHeight="1" x14ac:dyDescent="0.2">
      <c r="A29" s="130">
        <v>2013</v>
      </c>
      <c r="C29" s="170">
        <v>93.2</v>
      </c>
      <c r="D29" s="170">
        <v>92.6</v>
      </c>
      <c r="E29" s="170">
        <v>93.5</v>
      </c>
      <c r="F29" s="170">
        <v>96.4</v>
      </c>
      <c r="G29" s="170">
        <v>91.8</v>
      </c>
      <c r="H29" s="170">
        <v>96.8</v>
      </c>
      <c r="I29" s="170">
        <v>103.1</v>
      </c>
      <c r="J29" s="170">
        <v>90.9</v>
      </c>
      <c r="K29" s="170">
        <v>84.6</v>
      </c>
      <c r="L29" s="170">
        <v>92.6</v>
      </c>
      <c r="M29" s="170">
        <v>88.3</v>
      </c>
      <c r="N29" s="170">
        <v>90.4</v>
      </c>
      <c r="O29" s="170">
        <v>92.2</v>
      </c>
      <c r="P29" s="173">
        <v>97</v>
      </c>
      <c r="Q29" s="170">
        <v>95.5</v>
      </c>
    </row>
    <row r="30" spans="1:17" ht="12.75" customHeight="1" x14ac:dyDescent="0.2">
      <c r="A30" s="130">
        <v>2014</v>
      </c>
      <c r="C30" s="170">
        <v>96</v>
      </c>
      <c r="D30" s="170">
        <v>95.8</v>
      </c>
      <c r="E30" s="170">
        <v>104.9</v>
      </c>
      <c r="F30" s="170">
        <v>97.9</v>
      </c>
      <c r="G30" s="170">
        <v>92.3</v>
      </c>
      <c r="H30" s="170">
        <v>99.6</v>
      </c>
      <c r="I30" s="170">
        <v>96.9</v>
      </c>
      <c r="J30" s="170">
        <v>91.5</v>
      </c>
      <c r="K30" s="170">
        <v>92</v>
      </c>
      <c r="L30" s="170">
        <v>95.5</v>
      </c>
      <c r="M30" s="170">
        <v>92.2</v>
      </c>
      <c r="N30" s="170">
        <v>92.9</v>
      </c>
      <c r="O30" s="170">
        <v>95.5</v>
      </c>
      <c r="P30" s="173">
        <v>99.1</v>
      </c>
      <c r="Q30" s="170">
        <v>97.6</v>
      </c>
    </row>
    <row r="31" spans="1:17" ht="12.75" customHeight="1" x14ac:dyDescent="0.2">
      <c r="A31" s="130">
        <v>2015</v>
      </c>
      <c r="C31" s="170">
        <v>98.2</v>
      </c>
      <c r="D31" s="170">
        <v>98.2</v>
      </c>
      <c r="E31" s="170">
        <v>106</v>
      </c>
      <c r="F31" s="170">
        <v>99</v>
      </c>
      <c r="G31" s="170">
        <v>99.7</v>
      </c>
      <c r="H31" s="170">
        <v>99.6</v>
      </c>
      <c r="I31" s="170">
        <v>97.9</v>
      </c>
      <c r="J31" s="170">
        <v>94.7</v>
      </c>
      <c r="K31" s="170">
        <v>96.1</v>
      </c>
      <c r="L31" s="170">
        <v>98.1</v>
      </c>
      <c r="M31" s="170">
        <v>96.3</v>
      </c>
      <c r="N31" s="170">
        <v>96.7</v>
      </c>
      <c r="O31" s="170">
        <v>98</v>
      </c>
      <c r="P31" s="173">
        <v>100</v>
      </c>
      <c r="Q31" s="170">
        <v>99.1</v>
      </c>
    </row>
    <row r="32" spans="1:17" ht="12.75" customHeight="1" x14ac:dyDescent="0.2">
      <c r="A32" s="130">
        <v>2016</v>
      </c>
      <c r="C32" s="170">
        <v>100</v>
      </c>
      <c r="D32" s="170">
        <v>100</v>
      </c>
      <c r="E32" s="170">
        <v>100</v>
      </c>
      <c r="F32" s="170">
        <v>100</v>
      </c>
      <c r="G32" s="170">
        <v>100</v>
      </c>
      <c r="H32" s="170">
        <v>100</v>
      </c>
      <c r="I32" s="170">
        <v>100</v>
      </c>
      <c r="J32" s="170">
        <v>100</v>
      </c>
      <c r="K32" s="170">
        <v>100</v>
      </c>
      <c r="L32" s="170">
        <v>100</v>
      </c>
      <c r="M32" s="170">
        <v>100</v>
      </c>
      <c r="N32" s="170">
        <v>100</v>
      </c>
      <c r="O32" s="170">
        <v>100</v>
      </c>
      <c r="P32" s="173">
        <v>100</v>
      </c>
      <c r="Q32" s="170">
        <v>100</v>
      </c>
    </row>
    <row r="33" spans="1:17" ht="12.75" customHeight="1" x14ac:dyDescent="0.2">
      <c r="A33" s="130">
        <v>2017</v>
      </c>
      <c r="C33" s="170">
        <v>101.7</v>
      </c>
      <c r="D33" s="170">
        <v>102</v>
      </c>
      <c r="E33" s="170">
        <v>102.9</v>
      </c>
      <c r="F33" s="170">
        <v>102</v>
      </c>
      <c r="G33" s="170">
        <v>100.6</v>
      </c>
      <c r="H33" s="170">
        <v>102.6</v>
      </c>
      <c r="I33" s="170">
        <v>98.3</v>
      </c>
      <c r="J33" s="170">
        <v>103</v>
      </c>
      <c r="K33" s="170">
        <v>107.2</v>
      </c>
      <c r="L33" s="170">
        <v>102</v>
      </c>
      <c r="M33" s="170">
        <v>102.1</v>
      </c>
      <c r="N33" s="170">
        <v>104.6</v>
      </c>
      <c r="O33" s="170">
        <v>102.1</v>
      </c>
      <c r="P33" s="173">
        <v>100.4</v>
      </c>
      <c r="Q33" s="170">
        <v>101.1</v>
      </c>
    </row>
    <row r="34" spans="1:17" ht="12.75" customHeight="1" x14ac:dyDescent="0.2">
      <c r="A34" s="130"/>
      <c r="C34" s="170"/>
      <c r="D34" s="174"/>
      <c r="E34" s="170"/>
      <c r="F34" s="174"/>
      <c r="G34" s="170"/>
      <c r="H34" s="174"/>
      <c r="I34" s="174"/>
      <c r="J34" s="174"/>
      <c r="K34" s="174"/>
      <c r="L34" s="174"/>
      <c r="M34" s="174"/>
      <c r="N34" s="174"/>
      <c r="O34" s="174"/>
      <c r="P34" s="174"/>
      <c r="Q34" s="175"/>
    </row>
    <row r="35" spans="1:17" ht="12.75" customHeight="1" x14ac:dyDescent="0.2">
      <c r="A35" s="130" t="s">
        <v>18</v>
      </c>
      <c r="C35" s="170"/>
      <c r="D35" s="170"/>
      <c r="E35" s="170"/>
      <c r="F35" s="170"/>
      <c r="G35" s="170"/>
      <c r="H35" s="170"/>
      <c r="I35" s="170"/>
      <c r="J35" s="170"/>
      <c r="K35" s="170"/>
      <c r="L35" s="170"/>
      <c r="M35" s="170"/>
      <c r="N35" s="170"/>
      <c r="O35" s="170"/>
      <c r="P35" s="170"/>
      <c r="Q35" s="171"/>
    </row>
    <row r="36" spans="1:17" ht="26.25" customHeight="1" x14ac:dyDescent="0.2">
      <c r="A36" s="130">
        <v>1998</v>
      </c>
      <c r="B36" s="92" t="s">
        <v>3</v>
      </c>
      <c r="C36" s="170">
        <v>69.8</v>
      </c>
      <c r="D36" s="170">
        <v>68.599999999999994</v>
      </c>
      <c r="E36" s="170">
        <v>85.2</v>
      </c>
      <c r="F36" s="170">
        <v>109.6</v>
      </c>
      <c r="G36" s="170">
        <v>213.6</v>
      </c>
      <c r="H36" s="170">
        <v>102.9</v>
      </c>
      <c r="I36" s="170">
        <v>88.1</v>
      </c>
      <c r="J36" s="170">
        <v>72.099999999999994</v>
      </c>
      <c r="K36" s="170">
        <v>79.900000000000006</v>
      </c>
      <c r="L36" s="170">
        <v>63.1</v>
      </c>
      <c r="M36" s="170">
        <v>70.099999999999994</v>
      </c>
      <c r="N36" s="170">
        <v>50.9</v>
      </c>
      <c r="O36" s="170">
        <v>57</v>
      </c>
      <c r="P36" s="173">
        <v>76.5</v>
      </c>
      <c r="Q36" s="170">
        <v>78.5</v>
      </c>
    </row>
    <row r="37" spans="1:17" ht="12.75" customHeight="1" x14ac:dyDescent="0.2">
      <c r="A37" s="130"/>
      <c r="B37" s="92" t="s">
        <v>4</v>
      </c>
      <c r="C37" s="170">
        <v>70.400000000000006</v>
      </c>
      <c r="D37" s="170">
        <v>69.400000000000006</v>
      </c>
      <c r="E37" s="170">
        <v>85.9</v>
      </c>
      <c r="F37" s="170">
        <v>109.5</v>
      </c>
      <c r="G37" s="170">
        <v>216.5</v>
      </c>
      <c r="H37" s="170">
        <v>102.5</v>
      </c>
      <c r="I37" s="170">
        <v>89.8</v>
      </c>
      <c r="J37" s="170">
        <v>71.3</v>
      </c>
      <c r="K37" s="170">
        <v>77.599999999999994</v>
      </c>
      <c r="L37" s="170">
        <v>64.2</v>
      </c>
      <c r="M37" s="170">
        <v>71</v>
      </c>
      <c r="N37" s="170">
        <v>52.7</v>
      </c>
      <c r="O37" s="170">
        <v>58.3</v>
      </c>
      <c r="P37" s="173">
        <v>77</v>
      </c>
      <c r="Q37" s="170">
        <v>79.099999999999994</v>
      </c>
    </row>
    <row r="38" spans="1:17" ht="12.75" customHeight="1" x14ac:dyDescent="0.2">
      <c r="A38" s="130"/>
      <c r="B38" s="92" t="s">
        <v>1</v>
      </c>
      <c r="C38" s="170">
        <v>71</v>
      </c>
      <c r="D38" s="170">
        <v>70.099999999999994</v>
      </c>
      <c r="E38" s="170">
        <v>86.1</v>
      </c>
      <c r="F38" s="170">
        <v>109</v>
      </c>
      <c r="G38" s="170">
        <v>214.9</v>
      </c>
      <c r="H38" s="170">
        <v>102</v>
      </c>
      <c r="I38" s="170">
        <v>91.7</v>
      </c>
      <c r="J38" s="170">
        <v>69.5</v>
      </c>
      <c r="K38" s="170">
        <v>77.599999999999994</v>
      </c>
      <c r="L38" s="170">
        <v>65.099999999999994</v>
      </c>
      <c r="M38" s="170">
        <v>72.400000000000006</v>
      </c>
      <c r="N38" s="170">
        <v>53.9</v>
      </c>
      <c r="O38" s="170">
        <v>58.8</v>
      </c>
      <c r="P38" s="173">
        <v>78</v>
      </c>
      <c r="Q38" s="170">
        <v>79.599999999999994</v>
      </c>
    </row>
    <row r="39" spans="1:17" ht="12.75" customHeight="1" x14ac:dyDescent="0.2">
      <c r="A39" s="130"/>
      <c r="B39" s="92" t="s">
        <v>2</v>
      </c>
      <c r="C39" s="170">
        <v>71.599999999999994</v>
      </c>
      <c r="D39" s="170">
        <v>70.7</v>
      </c>
      <c r="E39" s="170">
        <v>86.4</v>
      </c>
      <c r="F39" s="170">
        <v>108.9</v>
      </c>
      <c r="G39" s="170">
        <v>219.6</v>
      </c>
      <c r="H39" s="170">
        <v>101.4</v>
      </c>
      <c r="I39" s="170">
        <v>92.5</v>
      </c>
      <c r="J39" s="170">
        <v>70.7</v>
      </c>
      <c r="K39" s="170">
        <v>78.400000000000006</v>
      </c>
      <c r="L39" s="170">
        <v>65.900000000000006</v>
      </c>
      <c r="M39" s="170">
        <v>73.599999999999994</v>
      </c>
      <c r="N39" s="170">
        <v>55.9</v>
      </c>
      <c r="O39" s="170">
        <v>59.1</v>
      </c>
      <c r="P39" s="173">
        <v>78.5</v>
      </c>
      <c r="Q39" s="170">
        <v>80.3</v>
      </c>
    </row>
    <row r="40" spans="1:17" ht="26.25" customHeight="1" x14ac:dyDescent="0.2">
      <c r="A40" s="130">
        <v>1999</v>
      </c>
      <c r="B40" s="92" t="s">
        <v>3</v>
      </c>
      <c r="C40" s="170">
        <v>72</v>
      </c>
      <c r="D40" s="170">
        <v>70.900000000000006</v>
      </c>
      <c r="E40" s="170">
        <v>90.6</v>
      </c>
      <c r="F40" s="170">
        <v>108.9</v>
      </c>
      <c r="G40" s="170">
        <v>222.6</v>
      </c>
      <c r="H40" s="170">
        <v>101.3</v>
      </c>
      <c r="I40" s="170">
        <v>92.8</v>
      </c>
      <c r="J40" s="170">
        <v>69.5</v>
      </c>
      <c r="K40" s="170">
        <v>78.7</v>
      </c>
      <c r="L40" s="170">
        <v>66.2</v>
      </c>
      <c r="M40" s="170">
        <v>73.099999999999994</v>
      </c>
      <c r="N40" s="170">
        <v>56.6</v>
      </c>
      <c r="O40" s="170">
        <v>59.5</v>
      </c>
      <c r="P40" s="173">
        <v>78.599999999999994</v>
      </c>
      <c r="Q40" s="170">
        <v>80.7</v>
      </c>
    </row>
    <row r="41" spans="1:17" ht="12.75" customHeight="1" x14ac:dyDescent="0.2">
      <c r="A41" s="130"/>
      <c r="B41" s="92" t="s">
        <v>4</v>
      </c>
      <c r="C41" s="170">
        <v>72.099999999999994</v>
      </c>
      <c r="D41" s="170">
        <v>71.099999999999994</v>
      </c>
      <c r="E41" s="170">
        <v>91.3</v>
      </c>
      <c r="F41" s="170">
        <v>109.2</v>
      </c>
      <c r="G41" s="170">
        <v>220.6</v>
      </c>
      <c r="H41" s="170">
        <v>101.6</v>
      </c>
      <c r="I41" s="170">
        <v>93.8</v>
      </c>
      <c r="J41" s="170">
        <v>70.8</v>
      </c>
      <c r="K41" s="170">
        <v>78.7</v>
      </c>
      <c r="L41" s="170">
        <v>66.3</v>
      </c>
      <c r="M41" s="170">
        <v>72.3</v>
      </c>
      <c r="N41" s="170">
        <v>57.9</v>
      </c>
      <c r="O41" s="170">
        <v>59.6</v>
      </c>
      <c r="P41" s="173">
        <v>78.8</v>
      </c>
      <c r="Q41" s="170">
        <v>80.7</v>
      </c>
    </row>
    <row r="42" spans="1:17" ht="12.75" customHeight="1" x14ac:dyDescent="0.2">
      <c r="A42" s="130"/>
      <c r="B42" s="92" t="s">
        <v>1</v>
      </c>
      <c r="C42" s="170">
        <v>73.400000000000006</v>
      </c>
      <c r="D42" s="170">
        <v>72.400000000000006</v>
      </c>
      <c r="E42" s="170">
        <v>91.7</v>
      </c>
      <c r="F42" s="170">
        <v>111.5</v>
      </c>
      <c r="G42" s="170">
        <v>225.4</v>
      </c>
      <c r="H42" s="170">
        <v>103.8</v>
      </c>
      <c r="I42" s="170">
        <v>95.4</v>
      </c>
      <c r="J42" s="170">
        <v>71.900000000000006</v>
      </c>
      <c r="K42" s="170">
        <v>80</v>
      </c>
      <c r="L42" s="170">
        <v>67.5</v>
      </c>
      <c r="M42" s="170">
        <v>72.099999999999994</v>
      </c>
      <c r="N42" s="170">
        <v>61.1</v>
      </c>
      <c r="O42" s="170">
        <v>60.9</v>
      </c>
      <c r="P42" s="173">
        <v>79.5</v>
      </c>
      <c r="Q42" s="170">
        <v>82.1</v>
      </c>
    </row>
    <row r="43" spans="1:17" ht="12.75" customHeight="1" x14ac:dyDescent="0.2">
      <c r="A43" s="130"/>
      <c r="B43" s="92" t="s">
        <v>2</v>
      </c>
      <c r="C43" s="170">
        <v>74.400000000000006</v>
      </c>
      <c r="D43" s="170">
        <v>73.5</v>
      </c>
      <c r="E43" s="170">
        <v>91.8</v>
      </c>
      <c r="F43" s="170">
        <v>112.1</v>
      </c>
      <c r="G43" s="170">
        <v>224.2</v>
      </c>
      <c r="H43" s="170">
        <v>104.2</v>
      </c>
      <c r="I43" s="170">
        <v>96.6</v>
      </c>
      <c r="J43" s="170">
        <v>73.400000000000006</v>
      </c>
      <c r="K43" s="170">
        <v>80</v>
      </c>
      <c r="L43" s="170">
        <v>68.8</v>
      </c>
      <c r="M43" s="170">
        <v>72.900000000000006</v>
      </c>
      <c r="N43" s="170">
        <v>62.3</v>
      </c>
      <c r="O43" s="170">
        <v>62.6</v>
      </c>
      <c r="P43" s="173">
        <v>80.2</v>
      </c>
      <c r="Q43" s="170">
        <v>83.1</v>
      </c>
    </row>
    <row r="44" spans="1:17" ht="26.25" customHeight="1" x14ac:dyDescent="0.2">
      <c r="A44" s="130">
        <v>2000</v>
      </c>
      <c r="B44" s="92" t="s">
        <v>3</v>
      </c>
      <c r="C44" s="170">
        <v>75</v>
      </c>
      <c r="D44" s="170">
        <v>74.2</v>
      </c>
      <c r="E44" s="170">
        <v>92.3</v>
      </c>
      <c r="F44" s="170">
        <v>112.2</v>
      </c>
      <c r="G44" s="170">
        <v>226.1</v>
      </c>
      <c r="H44" s="170">
        <v>104.5</v>
      </c>
      <c r="I44" s="170">
        <v>96</v>
      </c>
      <c r="J44" s="170">
        <v>71.400000000000006</v>
      </c>
      <c r="K44" s="170">
        <v>81.3</v>
      </c>
      <c r="L44" s="170">
        <v>69.5</v>
      </c>
      <c r="M44" s="170">
        <v>72.900000000000006</v>
      </c>
      <c r="N44" s="170">
        <v>65.099999999999994</v>
      </c>
      <c r="O44" s="170">
        <v>62.6</v>
      </c>
      <c r="P44" s="173">
        <v>81.400000000000006</v>
      </c>
      <c r="Q44" s="170">
        <v>83.8</v>
      </c>
    </row>
    <row r="45" spans="1:17" ht="12.75" customHeight="1" x14ac:dyDescent="0.2">
      <c r="A45" s="130"/>
      <c r="B45" s="92" t="s">
        <v>4</v>
      </c>
      <c r="C45" s="170">
        <v>75.5</v>
      </c>
      <c r="D45" s="170">
        <v>74.599999999999994</v>
      </c>
      <c r="E45" s="170">
        <v>92.8</v>
      </c>
      <c r="F45" s="170">
        <v>112.6</v>
      </c>
      <c r="G45" s="170">
        <v>218.5</v>
      </c>
      <c r="H45" s="170">
        <v>104.9</v>
      </c>
      <c r="I45" s="170">
        <v>100.1</v>
      </c>
      <c r="J45" s="170">
        <v>71.599999999999994</v>
      </c>
      <c r="K45" s="170">
        <v>80.3</v>
      </c>
      <c r="L45" s="170">
        <v>69.900000000000006</v>
      </c>
      <c r="M45" s="170">
        <v>72.3</v>
      </c>
      <c r="N45" s="170">
        <v>67.2</v>
      </c>
      <c r="O45" s="170">
        <v>63.1</v>
      </c>
      <c r="P45" s="173">
        <v>81.400000000000006</v>
      </c>
      <c r="Q45" s="170">
        <v>84.2</v>
      </c>
    </row>
    <row r="46" spans="1:17" ht="12.75" customHeight="1" x14ac:dyDescent="0.2">
      <c r="A46" s="130"/>
      <c r="B46" s="92" t="s">
        <v>1</v>
      </c>
      <c r="C46" s="170">
        <v>75.7</v>
      </c>
      <c r="D46" s="170">
        <v>74.8</v>
      </c>
      <c r="E46" s="170">
        <v>93.4</v>
      </c>
      <c r="F46" s="170">
        <v>112.3</v>
      </c>
      <c r="G46" s="170">
        <v>212.5</v>
      </c>
      <c r="H46" s="170">
        <v>104.8</v>
      </c>
      <c r="I46" s="170">
        <v>100</v>
      </c>
      <c r="J46" s="170">
        <v>73.099999999999994</v>
      </c>
      <c r="K46" s="170">
        <v>78.5</v>
      </c>
      <c r="L46" s="170">
        <v>70.2</v>
      </c>
      <c r="M46" s="170">
        <v>71.599999999999994</v>
      </c>
      <c r="N46" s="170">
        <v>69</v>
      </c>
      <c r="O46" s="170">
        <v>63.5</v>
      </c>
      <c r="P46" s="173">
        <v>81.2</v>
      </c>
      <c r="Q46" s="170">
        <v>84.3</v>
      </c>
    </row>
    <row r="47" spans="1:17" ht="12.75" customHeight="1" x14ac:dyDescent="0.2">
      <c r="A47" s="130"/>
      <c r="B47" s="92" t="s">
        <v>2</v>
      </c>
      <c r="C47" s="170">
        <v>75.8</v>
      </c>
      <c r="D47" s="170">
        <v>74.900000000000006</v>
      </c>
      <c r="E47" s="170">
        <v>91.8</v>
      </c>
      <c r="F47" s="170">
        <v>112.6</v>
      </c>
      <c r="G47" s="170">
        <v>204.8</v>
      </c>
      <c r="H47" s="170">
        <v>105.8</v>
      </c>
      <c r="I47" s="170">
        <v>99.5</v>
      </c>
      <c r="J47" s="170">
        <v>73</v>
      </c>
      <c r="K47" s="170">
        <v>80</v>
      </c>
      <c r="L47" s="170">
        <v>70.2</v>
      </c>
      <c r="M47" s="170">
        <v>71.400000000000006</v>
      </c>
      <c r="N47" s="170">
        <v>69</v>
      </c>
      <c r="O47" s="170">
        <v>63.5</v>
      </c>
      <c r="P47" s="173">
        <v>81</v>
      </c>
      <c r="Q47" s="170">
        <v>84.4</v>
      </c>
    </row>
    <row r="48" spans="1:17" ht="26.25" customHeight="1" x14ac:dyDescent="0.2">
      <c r="A48" s="130">
        <v>2001</v>
      </c>
      <c r="B48" s="92" t="s">
        <v>3</v>
      </c>
      <c r="C48" s="170">
        <v>76.8</v>
      </c>
      <c r="D48" s="170">
        <v>75.900000000000006</v>
      </c>
      <c r="E48" s="170">
        <v>87</v>
      </c>
      <c r="F48" s="170">
        <v>112.1</v>
      </c>
      <c r="G48" s="170">
        <v>201</v>
      </c>
      <c r="H48" s="170">
        <v>105.3</v>
      </c>
      <c r="I48" s="170">
        <v>104.1</v>
      </c>
      <c r="J48" s="170">
        <v>72.400000000000006</v>
      </c>
      <c r="K48" s="170">
        <v>79.8</v>
      </c>
      <c r="L48" s="170">
        <v>71.5</v>
      </c>
      <c r="M48" s="170">
        <v>73.3</v>
      </c>
      <c r="N48" s="170">
        <v>69.900000000000006</v>
      </c>
      <c r="O48" s="170">
        <v>65.099999999999994</v>
      </c>
      <c r="P48" s="173">
        <v>81.8</v>
      </c>
      <c r="Q48" s="170">
        <v>85.4</v>
      </c>
    </row>
    <row r="49" spans="1:17" ht="12.75" customHeight="1" x14ac:dyDescent="0.2">
      <c r="A49" s="130"/>
      <c r="B49" s="92" t="s">
        <v>4</v>
      </c>
      <c r="C49" s="170">
        <v>77.400000000000006</v>
      </c>
      <c r="D49" s="170">
        <v>76.5</v>
      </c>
      <c r="E49" s="170">
        <v>86.2</v>
      </c>
      <c r="F49" s="170">
        <v>110.7</v>
      </c>
      <c r="G49" s="170">
        <v>204.5</v>
      </c>
      <c r="H49" s="170">
        <v>103.4</v>
      </c>
      <c r="I49" s="170">
        <v>103.1</v>
      </c>
      <c r="J49" s="170">
        <v>73.400000000000006</v>
      </c>
      <c r="K49" s="170">
        <v>81.599999999999994</v>
      </c>
      <c r="L49" s="170">
        <v>72.400000000000006</v>
      </c>
      <c r="M49" s="170">
        <v>74.099999999999994</v>
      </c>
      <c r="N49" s="170">
        <v>70.8</v>
      </c>
      <c r="O49" s="170">
        <v>65.900000000000006</v>
      </c>
      <c r="P49" s="173">
        <v>83</v>
      </c>
      <c r="Q49" s="170">
        <v>86</v>
      </c>
    </row>
    <row r="50" spans="1:17" ht="12.75" customHeight="1" x14ac:dyDescent="0.2">
      <c r="A50" s="130"/>
      <c r="B50" s="92" t="s">
        <v>1</v>
      </c>
      <c r="C50" s="170">
        <v>78</v>
      </c>
      <c r="D50" s="170">
        <v>77</v>
      </c>
      <c r="E50" s="170">
        <v>87.6</v>
      </c>
      <c r="F50" s="170">
        <v>110.7</v>
      </c>
      <c r="G50" s="170">
        <v>206.5</v>
      </c>
      <c r="H50" s="170">
        <v>103.4</v>
      </c>
      <c r="I50" s="170">
        <v>102</v>
      </c>
      <c r="J50" s="170">
        <v>72.400000000000006</v>
      </c>
      <c r="K50" s="170">
        <v>81.400000000000006</v>
      </c>
      <c r="L50" s="170">
        <v>73</v>
      </c>
      <c r="M50" s="170">
        <v>75.7</v>
      </c>
      <c r="N50" s="170">
        <v>71</v>
      </c>
      <c r="O50" s="170">
        <v>66.400000000000006</v>
      </c>
      <c r="P50" s="173">
        <v>83</v>
      </c>
      <c r="Q50" s="170">
        <v>86.6</v>
      </c>
    </row>
    <row r="51" spans="1:17" ht="12.75" customHeight="1" x14ac:dyDescent="0.2">
      <c r="A51" s="130"/>
      <c r="B51" s="92" t="s">
        <v>2</v>
      </c>
      <c r="C51" s="170">
        <v>78.3</v>
      </c>
      <c r="D51" s="170">
        <v>77.3</v>
      </c>
      <c r="E51" s="170">
        <v>88.5</v>
      </c>
      <c r="F51" s="170">
        <v>109.2</v>
      </c>
      <c r="G51" s="170">
        <v>205.8</v>
      </c>
      <c r="H51" s="170">
        <v>101.7</v>
      </c>
      <c r="I51" s="170">
        <v>100.3</v>
      </c>
      <c r="J51" s="170">
        <v>73.7</v>
      </c>
      <c r="K51" s="170">
        <v>83</v>
      </c>
      <c r="L51" s="170">
        <v>73.5</v>
      </c>
      <c r="M51" s="170">
        <v>77.400000000000006</v>
      </c>
      <c r="N51" s="170">
        <v>71.099999999999994</v>
      </c>
      <c r="O51" s="170">
        <v>66.2</v>
      </c>
      <c r="P51" s="173">
        <v>84.1</v>
      </c>
      <c r="Q51" s="170">
        <v>86.9</v>
      </c>
    </row>
    <row r="52" spans="1:17" ht="26.25" customHeight="1" x14ac:dyDescent="0.2">
      <c r="A52" s="130">
        <v>2002</v>
      </c>
      <c r="B52" s="92" t="s">
        <v>3</v>
      </c>
      <c r="C52" s="170">
        <v>78.7</v>
      </c>
      <c r="D52" s="170">
        <v>77.599999999999994</v>
      </c>
      <c r="E52" s="170">
        <v>99.7</v>
      </c>
      <c r="F52" s="170">
        <v>109.6</v>
      </c>
      <c r="G52" s="170">
        <v>204.9</v>
      </c>
      <c r="H52" s="170">
        <v>102</v>
      </c>
      <c r="I52" s="170">
        <v>99.9</v>
      </c>
      <c r="J52" s="170">
        <v>75.8</v>
      </c>
      <c r="K52" s="170">
        <v>83.9</v>
      </c>
      <c r="L52" s="170">
        <v>73.5</v>
      </c>
      <c r="M52" s="170">
        <v>77.599999999999994</v>
      </c>
      <c r="N52" s="170">
        <v>72.099999999999994</v>
      </c>
      <c r="O52" s="170">
        <v>65.900000000000006</v>
      </c>
      <c r="P52" s="173">
        <v>84.1</v>
      </c>
      <c r="Q52" s="170">
        <v>87.2</v>
      </c>
    </row>
    <row r="53" spans="1:17" ht="12.75" customHeight="1" x14ac:dyDescent="0.2">
      <c r="A53" s="130"/>
      <c r="B53" s="92" t="s">
        <v>4</v>
      </c>
      <c r="C53" s="170">
        <v>79.2</v>
      </c>
      <c r="D53" s="170">
        <v>78</v>
      </c>
      <c r="E53" s="170">
        <v>99.7</v>
      </c>
      <c r="F53" s="170">
        <v>109.2</v>
      </c>
      <c r="G53" s="170">
        <v>210.3</v>
      </c>
      <c r="H53" s="170">
        <v>100.8</v>
      </c>
      <c r="I53" s="170">
        <v>101.6</v>
      </c>
      <c r="J53" s="170">
        <v>76</v>
      </c>
      <c r="K53" s="170">
        <v>84.4</v>
      </c>
      <c r="L53" s="170">
        <v>74.2</v>
      </c>
      <c r="M53" s="170">
        <v>78.2</v>
      </c>
      <c r="N53" s="170">
        <v>71.8</v>
      </c>
      <c r="O53" s="170">
        <v>66.8</v>
      </c>
      <c r="P53" s="173">
        <v>85.2</v>
      </c>
      <c r="Q53" s="170">
        <v>87.7</v>
      </c>
    </row>
    <row r="54" spans="1:17" ht="12.75" customHeight="1" x14ac:dyDescent="0.2">
      <c r="A54" s="130"/>
      <c r="B54" s="92" t="s">
        <v>233</v>
      </c>
      <c r="C54" s="170">
        <v>79.8</v>
      </c>
      <c r="D54" s="170">
        <v>78.8</v>
      </c>
      <c r="E54" s="170">
        <v>98</v>
      </c>
      <c r="F54" s="170">
        <v>109.2</v>
      </c>
      <c r="G54" s="170">
        <v>194.5</v>
      </c>
      <c r="H54" s="170">
        <v>101.8</v>
      </c>
      <c r="I54" s="170">
        <v>104.9</v>
      </c>
      <c r="J54" s="170">
        <v>76.5</v>
      </c>
      <c r="K54" s="170">
        <v>87.4</v>
      </c>
      <c r="L54" s="170">
        <v>74.8</v>
      </c>
      <c r="M54" s="170">
        <v>79.3</v>
      </c>
      <c r="N54" s="170">
        <v>72.400000000000006</v>
      </c>
      <c r="O54" s="170">
        <v>67</v>
      </c>
      <c r="P54" s="173">
        <v>85.8</v>
      </c>
      <c r="Q54" s="170">
        <v>88.2</v>
      </c>
    </row>
    <row r="55" spans="1:17" ht="12.75" customHeight="1" x14ac:dyDescent="0.2">
      <c r="A55" s="130"/>
      <c r="B55" s="92" t="s">
        <v>2</v>
      </c>
      <c r="C55" s="170">
        <v>80.5</v>
      </c>
      <c r="D55" s="170">
        <v>79.400000000000006</v>
      </c>
      <c r="E55" s="170">
        <v>96.9</v>
      </c>
      <c r="F55" s="170">
        <v>108.6</v>
      </c>
      <c r="G55" s="170">
        <v>203.5</v>
      </c>
      <c r="H55" s="170">
        <v>100.1</v>
      </c>
      <c r="I55" s="170">
        <v>106.5</v>
      </c>
      <c r="J55" s="170">
        <v>77.099999999999994</v>
      </c>
      <c r="K55" s="170">
        <v>88.8</v>
      </c>
      <c r="L55" s="170">
        <v>75.599999999999994</v>
      </c>
      <c r="M55" s="170">
        <v>80.099999999999994</v>
      </c>
      <c r="N55" s="170">
        <v>73.099999999999994</v>
      </c>
      <c r="O55" s="170">
        <v>67.900000000000006</v>
      </c>
      <c r="P55" s="173">
        <v>86.5</v>
      </c>
      <c r="Q55" s="170">
        <v>88.9</v>
      </c>
    </row>
    <row r="56" spans="1:17" ht="26.25" customHeight="1" x14ac:dyDescent="0.2">
      <c r="A56" s="130">
        <v>2003</v>
      </c>
      <c r="B56" s="92" t="s">
        <v>3</v>
      </c>
      <c r="C56" s="170">
        <v>81.099999999999994</v>
      </c>
      <c r="D56" s="170">
        <v>80</v>
      </c>
      <c r="E56" s="170">
        <v>95</v>
      </c>
      <c r="F56" s="170">
        <v>108.1</v>
      </c>
      <c r="G56" s="170">
        <v>202.2</v>
      </c>
      <c r="H56" s="170">
        <v>99.9</v>
      </c>
      <c r="I56" s="170">
        <v>99.9</v>
      </c>
      <c r="J56" s="170">
        <v>80.2</v>
      </c>
      <c r="K56" s="170">
        <v>86.8</v>
      </c>
      <c r="L56" s="170">
        <v>76.599999999999994</v>
      </c>
      <c r="M56" s="170">
        <v>79.2</v>
      </c>
      <c r="N56" s="170">
        <v>75.3</v>
      </c>
      <c r="O56" s="170">
        <v>69.400000000000006</v>
      </c>
      <c r="P56" s="173">
        <v>87.1</v>
      </c>
      <c r="Q56" s="170">
        <v>89.4</v>
      </c>
    </row>
    <row r="57" spans="1:17" ht="12.75" customHeight="1" x14ac:dyDescent="0.2">
      <c r="A57" s="130"/>
      <c r="B57" s="92" t="s">
        <v>4</v>
      </c>
      <c r="C57" s="170">
        <v>81.8</v>
      </c>
      <c r="D57" s="170">
        <v>81</v>
      </c>
      <c r="E57" s="170">
        <v>95.2</v>
      </c>
      <c r="F57" s="170">
        <v>107.9</v>
      </c>
      <c r="G57" s="170">
        <v>191.5</v>
      </c>
      <c r="H57" s="170">
        <v>100.2</v>
      </c>
      <c r="I57" s="170">
        <v>103.7</v>
      </c>
      <c r="J57" s="170">
        <v>80</v>
      </c>
      <c r="K57" s="170">
        <v>89.1</v>
      </c>
      <c r="L57" s="170">
        <v>77.5</v>
      </c>
      <c r="M57" s="170">
        <v>80.7</v>
      </c>
      <c r="N57" s="170">
        <v>76.7</v>
      </c>
      <c r="O57" s="170">
        <v>70.3</v>
      </c>
      <c r="P57" s="173">
        <v>87.6</v>
      </c>
      <c r="Q57" s="170">
        <v>90.1</v>
      </c>
    </row>
    <row r="58" spans="1:17" ht="12.75" customHeight="1" x14ac:dyDescent="0.2">
      <c r="A58" s="130"/>
      <c r="B58" s="92" t="s">
        <v>1</v>
      </c>
      <c r="C58" s="170">
        <v>82.7</v>
      </c>
      <c r="D58" s="170">
        <v>81.7</v>
      </c>
      <c r="E58" s="170">
        <v>94.1</v>
      </c>
      <c r="F58" s="170">
        <v>108.7</v>
      </c>
      <c r="G58" s="170">
        <v>189.5</v>
      </c>
      <c r="H58" s="170">
        <v>100.8</v>
      </c>
      <c r="I58" s="170">
        <v>107.7</v>
      </c>
      <c r="J58" s="170">
        <v>81.3</v>
      </c>
      <c r="K58" s="170">
        <v>91.4</v>
      </c>
      <c r="L58" s="170">
        <v>78.099999999999994</v>
      </c>
      <c r="M58" s="170">
        <v>81.599999999999994</v>
      </c>
      <c r="N58" s="170">
        <v>75.8</v>
      </c>
      <c r="O58" s="170">
        <v>71.099999999999994</v>
      </c>
      <c r="P58" s="173">
        <v>88.2</v>
      </c>
      <c r="Q58" s="170">
        <v>90.9</v>
      </c>
    </row>
    <row r="59" spans="1:17" ht="12.75" customHeight="1" x14ac:dyDescent="0.2">
      <c r="A59" s="130"/>
      <c r="B59" s="92" t="s">
        <v>2</v>
      </c>
      <c r="C59" s="170">
        <v>83.3</v>
      </c>
      <c r="D59" s="170">
        <v>82.4</v>
      </c>
      <c r="E59" s="170">
        <v>93.3</v>
      </c>
      <c r="F59" s="170">
        <v>109.3</v>
      </c>
      <c r="G59" s="170">
        <v>187</v>
      </c>
      <c r="H59" s="170">
        <v>101.8</v>
      </c>
      <c r="I59" s="170">
        <v>109.1</v>
      </c>
      <c r="J59" s="170">
        <v>80.2</v>
      </c>
      <c r="K59" s="170">
        <v>93.8</v>
      </c>
      <c r="L59" s="170">
        <v>78.599999999999994</v>
      </c>
      <c r="M59" s="170">
        <v>81.599999999999994</v>
      </c>
      <c r="N59" s="170">
        <v>77</v>
      </c>
      <c r="O59" s="170">
        <v>72.099999999999994</v>
      </c>
      <c r="P59" s="173">
        <v>87.9</v>
      </c>
      <c r="Q59" s="170">
        <v>91.6</v>
      </c>
    </row>
    <row r="60" spans="1:17" ht="26.25" customHeight="1" x14ac:dyDescent="0.2">
      <c r="A60" s="130">
        <v>2004</v>
      </c>
      <c r="B60" s="92" t="s">
        <v>3</v>
      </c>
      <c r="C60" s="170">
        <v>83.8</v>
      </c>
      <c r="D60" s="170">
        <v>82.8</v>
      </c>
      <c r="E60" s="170">
        <v>93.7</v>
      </c>
      <c r="F60" s="170">
        <v>109.7</v>
      </c>
      <c r="G60" s="170">
        <v>182</v>
      </c>
      <c r="H60" s="170">
        <v>102.7</v>
      </c>
      <c r="I60" s="170">
        <v>108.4</v>
      </c>
      <c r="J60" s="170">
        <v>80.5</v>
      </c>
      <c r="K60" s="170">
        <v>96.9</v>
      </c>
      <c r="L60" s="170">
        <v>78.8</v>
      </c>
      <c r="M60" s="170">
        <v>83</v>
      </c>
      <c r="N60" s="170">
        <v>77.099999999999994</v>
      </c>
      <c r="O60" s="170">
        <v>71.900000000000006</v>
      </c>
      <c r="P60" s="173">
        <v>88.1</v>
      </c>
      <c r="Q60" s="170">
        <v>91.9</v>
      </c>
    </row>
    <row r="61" spans="1:17" ht="12.75" customHeight="1" x14ac:dyDescent="0.2">
      <c r="A61" s="130"/>
      <c r="B61" s="92" t="s">
        <v>4</v>
      </c>
      <c r="C61" s="170">
        <v>84.1</v>
      </c>
      <c r="D61" s="170">
        <v>83.2</v>
      </c>
      <c r="E61" s="170">
        <v>92.5</v>
      </c>
      <c r="F61" s="170">
        <v>110</v>
      </c>
      <c r="G61" s="170">
        <v>182.2</v>
      </c>
      <c r="H61" s="170">
        <v>102.9</v>
      </c>
      <c r="I61" s="170">
        <v>107</v>
      </c>
      <c r="J61" s="170">
        <v>83.6</v>
      </c>
      <c r="K61" s="170">
        <v>95.2</v>
      </c>
      <c r="L61" s="170">
        <v>79.3</v>
      </c>
      <c r="M61" s="170">
        <v>83.3</v>
      </c>
      <c r="N61" s="170">
        <v>77.599999999999994</v>
      </c>
      <c r="O61" s="170">
        <v>72.5</v>
      </c>
      <c r="P61" s="173">
        <v>88.6</v>
      </c>
      <c r="Q61" s="170">
        <v>92.2</v>
      </c>
    </row>
    <row r="62" spans="1:17" ht="12.75" customHeight="1" x14ac:dyDescent="0.2">
      <c r="A62" s="130"/>
      <c r="B62" s="92" t="s">
        <v>1</v>
      </c>
      <c r="C62" s="170">
        <v>84.3</v>
      </c>
      <c r="D62" s="170">
        <v>83.3</v>
      </c>
      <c r="E62" s="170">
        <v>92.3</v>
      </c>
      <c r="F62" s="170">
        <v>108.2</v>
      </c>
      <c r="G62" s="170">
        <v>175.8</v>
      </c>
      <c r="H62" s="170">
        <v>101.4</v>
      </c>
      <c r="I62" s="170">
        <v>106.4</v>
      </c>
      <c r="J62" s="170">
        <v>81.400000000000006</v>
      </c>
      <c r="K62" s="170">
        <v>94.6</v>
      </c>
      <c r="L62" s="170">
        <v>79.7</v>
      </c>
      <c r="M62" s="170">
        <v>83.2</v>
      </c>
      <c r="N62" s="170">
        <v>79</v>
      </c>
      <c r="O62" s="170">
        <v>73.099999999999994</v>
      </c>
      <c r="P62" s="173">
        <v>88.2</v>
      </c>
      <c r="Q62" s="170">
        <v>92.1</v>
      </c>
    </row>
    <row r="63" spans="1:17" ht="12.75" customHeight="1" x14ac:dyDescent="0.2">
      <c r="A63" s="130"/>
      <c r="B63" s="92" t="s">
        <v>2</v>
      </c>
      <c r="C63" s="170">
        <v>84.5</v>
      </c>
      <c r="D63" s="170">
        <v>83.5</v>
      </c>
      <c r="E63" s="170">
        <v>90.4</v>
      </c>
      <c r="F63" s="170">
        <v>109</v>
      </c>
      <c r="G63" s="170">
        <v>173.6</v>
      </c>
      <c r="H63" s="170">
        <v>102.8</v>
      </c>
      <c r="I63" s="170">
        <v>104.9</v>
      </c>
      <c r="J63" s="170">
        <v>81.400000000000006</v>
      </c>
      <c r="K63" s="170">
        <v>93.6</v>
      </c>
      <c r="L63" s="170">
        <v>79.900000000000006</v>
      </c>
      <c r="M63" s="170">
        <v>82.8</v>
      </c>
      <c r="N63" s="170">
        <v>79.8</v>
      </c>
      <c r="O63" s="170">
        <v>73.5</v>
      </c>
      <c r="P63" s="173">
        <v>88.3</v>
      </c>
      <c r="Q63" s="170">
        <v>92.2</v>
      </c>
    </row>
    <row r="64" spans="1:17" ht="26.25" customHeight="1" x14ac:dyDescent="0.2">
      <c r="A64" s="130">
        <v>2005</v>
      </c>
      <c r="B64" s="92" t="s">
        <v>3</v>
      </c>
      <c r="C64" s="170">
        <v>85.3</v>
      </c>
      <c r="D64" s="170">
        <v>84.4</v>
      </c>
      <c r="E64" s="170">
        <v>100.6</v>
      </c>
      <c r="F64" s="170">
        <v>108.2</v>
      </c>
      <c r="G64" s="170">
        <v>169.6</v>
      </c>
      <c r="H64" s="170">
        <v>101.8</v>
      </c>
      <c r="I64" s="170">
        <v>105.9</v>
      </c>
      <c r="J64" s="170">
        <v>84</v>
      </c>
      <c r="K64" s="170">
        <v>94.3</v>
      </c>
      <c r="L64" s="170">
        <v>80.900000000000006</v>
      </c>
      <c r="M64" s="170">
        <v>82.4</v>
      </c>
      <c r="N64" s="170">
        <v>80.7</v>
      </c>
      <c r="O64" s="170">
        <v>74.599999999999994</v>
      </c>
      <c r="P64" s="173">
        <v>89.8</v>
      </c>
      <c r="Q64" s="170">
        <v>92.9</v>
      </c>
    </row>
    <row r="65" spans="1:17" ht="12.75" customHeight="1" x14ac:dyDescent="0.2">
      <c r="A65" s="130"/>
      <c r="B65" s="92" t="s">
        <v>4</v>
      </c>
      <c r="C65" s="170">
        <v>86.2</v>
      </c>
      <c r="D65" s="170">
        <v>85.4</v>
      </c>
      <c r="E65" s="170">
        <v>99.6</v>
      </c>
      <c r="F65" s="170">
        <v>109.4</v>
      </c>
      <c r="G65" s="170">
        <v>170.2</v>
      </c>
      <c r="H65" s="170">
        <v>102.9</v>
      </c>
      <c r="I65" s="170">
        <v>107.5</v>
      </c>
      <c r="J65" s="170">
        <v>85.6</v>
      </c>
      <c r="K65" s="170">
        <v>93.6</v>
      </c>
      <c r="L65" s="170">
        <v>82</v>
      </c>
      <c r="M65" s="170">
        <v>82.5</v>
      </c>
      <c r="N65" s="170">
        <v>80.8</v>
      </c>
      <c r="O65" s="170">
        <v>76.099999999999994</v>
      </c>
      <c r="P65" s="173">
        <v>91.9</v>
      </c>
      <c r="Q65" s="170">
        <v>93.7</v>
      </c>
    </row>
    <row r="66" spans="1:17" ht="12.75" customHeight="1" x14ac:dyDescent="0.2">
      <c r="A66" s="130"/>
      <c r="B66" s="92" t="s">
        <v>1</v>
      </c>
      <c r="C66" s="170">
        <v>87.2</v>
      </c>
      <c r="D66" s="170">
        <v>86.7</v>
      </c>
      <c r="E66" s="170">
        <v>99.8</v>
      </c>
      <c r="F66" s="170">
        <v>107.9</v>
      </c>
      <c r="G66" s="170">
        <v>157.69999999999999</v>
      </c>
      <c r="H66" s="170">
        <v>102.5</v>
      </c>
      <c r="I66" s="170">
        <v>105.5</v>
      </c>
      <c r="J66" s="170">
        <v>85.9</v>
      </c>
      <c r="K66" s="170">
        <v>91.7</v>
      </c>
      <c r="L66" s="170">
        <v>83.8</v>
      </c>
      <c r="M66" s="170">
        <v>82.8</v>
      </c>
      <c r="N66" s="170">
        <v>83.1</v>
      </c>
      <c r="O66" s="170">
        <v>78.400000000000006</v>
      </c>
      <c r="P66" s="173">
        <v>93.3</v>
      </c>
      <c r="Q66" s="170">
        <v>94.7</v>
      </c>
    </row>
    <row r="67" spans="1:17" ht="12.75" customHeight="1" x14ac:dyDescent="0.2">
      <c r="A67" s="130"/>
      <c r="B67" s="92" t="s">
        <v>2</v>
      </c>
      <c r="C67" s="170">
        <v>88.5</v>
      </c>
      <c r="D67" s="170">
        <v>88.3</v>
      </c>
      <c r="E67" s="170">
        <v>98.1</v>
      </c>
      <c r="F67" s="170">
        <v>108.5</v>
      </c>
      <c r="G67" s="170">
        <v>160.69999999999999</v>
      </c>
      <c r="H67" s="170">
        <v>102.6</v>
      </c>
      <c r="I67" s="170">
        <v>107</v>
      </c>
      <c r="J67" s="170">
        <v>86.3</v>
      </c>
      <c r="K67" s="170">
        <v>91.5</v>
      </c>
      <c r="L67" s="170">
        <v>85.6</v>
      </c>
      <c r="M67" s="170">
        <v>84.1</v>
      </c>
      <c r="N67" s="170">
        <v>85.3</v>
      </c>
      <c r="O67" s="170">
        <v>80.599999999999994</v>
      </c>
      <c r="P67" s="173">
        <v>94.4</v>
      </c>
      <c r="Q67" s="170">
        <v>95.9</v>
      </c>
    </row>
    <row r="68" spans="1:17" ht="26.25" customHeight="1" x14ac:dyDescent="0.2">
      <c r="A68" s="130">
        <v>2006</v>
      </c>
      <c r="B68" s="92" t="s">
        <v>3</v>
      </c>
      <c r="C68" s="170">
        <v>88.8</v>
      </c>
      <c r="D68" s="170">
        <v>88.3</v>
      </c>
      <c r="E68" s="170">
        <v>94.4</v>
      </c>
      <c r="F68" s="170">
        <v>109.4</v>
      </c>
      <c r="G68" s="170">
        <v>165.2</v>
      </c>
      <c r="H68" s="170">
        <v>103.5</v>
      </c>
      <c r="I68" s="170">
        <v>110.6</v>
      </c>
      <c r="J68" s="170">
        <v>83</v>
      </c>
      <c r="K68" s="170">
        <v>92.4</v>
      </c>
      <c r="L68" s="170">
        <v>85.5</v>
      </c>
      <c r="M68" s="170">
        <v>85.4</v>
      </c>
      <c r="N68" s="170">
        <v>83.8</v>
      </c>
      <c r="O68" s="170">
        <v>80.7</v>
      </c>
      <c r="P68" s="173">
        <v>94</v>
      </c>
      <c r="Q68" s="170">
        <v>96</v>
      </c>
    </row>
    <row r="69" spans="1:17" ht="12.75" customHeight="1" x14ac:dyDescent="0.2">
      <c r="A69" s="130"/>
      <c r="B69" s="92" t="s">
        <v>4</v>
      </c>
      <c r="C69" s="170">
        <v>89</v>
      </c>
      <c r="D69" s="170">
        <v>88.4</v>
      </c>
      <c r="E69" s="170">
        <v>93.1</v>
      </c>
      <c r="F69" s="170">
        <v>108.9</v>
      </c>
      <c r="G69" s="170">
        <v>154.19999999999999</v>
      </c>
      <c r="H69" s="170">
        <v>104.4</v>
      </c>
      <c r="I69" s="170">
        <v>105.6</v>
      </c>
      <c r="J69" s="170">
        <v>84.2</v>
      </c>
      <c r="K69" s="170">
        <v>93.1</v>
      </c>
      <c r="L69" s="170">
        <v>85.6</v>
      </c>
      <c r="M69" s="170">
        <v>86</v>
      </c>
      <c r="N69" s="170">
        <v>84.4</v>
      </c>
      <c r="O69" s="170">
        <v>80.8</v>
      </c>
      <c r="P69" s="173">
        <v>93.2</v>
      </c>
      <c r="Q69" s="170">
        <v>96.1</v>
      </c>
    </row>
    <row r="70" spans="1:17" ht="12.75" customHeight="1" x14ac:dyDescent="0.2">
      <c r="A70" s="130"/>
      <c r="B70" s="92" t="s">
        <v>1</v>
      </c>
      <c r="C70" s="170">
        <v>89</v>
      </c>
      <c r="D70" s="170">
        <v>88.4</v>
      </c>
      <c r="E70" s="170">
        <v>94.3</v>
      </c>
      <c r="F70" s="170">
        <v>109.1</v>
      </c>
      <c r="G70" s="170">
        <v>153</v>
      </c>
      <c r="H70" s="170">
        <v>105.1</v>
      </c>
      <c r="I70" s="170">
        <v>104.1</v>
      </c>
      <c r="J70" s="170">
        <v>83.2</v>
      </c>
      <c r="K70" s="170">
        <v>93.4</v>
      </c>
      <c r="L70" s="170">
        <v>85.5</v>
      </c>
      <c r="M70" s="170">
        <v>85.9</v>
      </c>
      <c r="N70" s="170">
        <v>83.9</v>
      </c>
      <c r="O70" s="170">
        <v>81.099999999999994</v>
      </c>
      <c r="P70" s="173">
        <v>93</v>
      </c>
      <c r="Q70" s="170">
        <v>95.9</v>
      </c>
    </row>
    <row r="71" spans="1:17" ht="12.75" customHeight="1" x14ac:dyDescent="0.2">
      <c r="A71" s="130"/>
      <c r="B71" s="92" t="s">
        <v>2</v>
      </c>
      <c r="C71" s="170">
        <v>89.3</v>
      </c>
      <c r="D71" s="170">
        <v>88.8</v>
      </c>
      <c r="E71" s="170">
        <v>92.4</v>
      </c>
      <c r="F71" s="170">
        <v>109.2</v>
      </c>
      <c r="G71" s="170">
        <v>149.19999999999999</v>
      </c>
      <c r="H71" s="170">
        <v>105.7</v>
      </c>
      <c r="I71" s="170">
        <v>103.9</v>
      </c>
      <c r="J71" s="170">
        <v>84.4</v>
      </c>
      <c r="K71" s="170">
        <v>95.1</v>
      </c>
      <c r="L71" s="170">
        <v>85.8</v>
      </c>
      <c r="M71" s="170">
        <v>86.5</v>
      </c>
      <c r="N71" s="170">
        <v>83.9</v>
      </c>
      <c r="O71" s="170">
        <v>81.5</v>
      </c>
      <c r="P71" s="173">
        <v>92.8</v>
      </c>
      <c r="Q71" s="170">
        <v>96.1</v>
      </c>
    </row>
    <row r="72" spans="1:17" ht="26.25" customHeight="1" x14ac:dyDescent="0.2">
      <c r="A72" s="130">
        <v>2007</v>
      </c>
      <c r="B72" s="92" t="s">
        <v>3</v>
      </c>
      <c r="C72" s="170">
        <v>90.2</v>
      </c>
      <c r="D72" s="170">
        <v>89.7</v>
      </c>
      <c r="E72" s="170">
        <v>90</v>
      </c>
      <c r="F72" s="170">
        <v>109.5</v>
      </c>
      <c r="G72" s="170">
        <v>151.80000000000001</v>
      </c>
      <c r="H72" s="170">
        <v>105.3</v>
      </c>
      <c r="I72" s="170">
        <v>104.7</v>
      </c>
      <c r="J72" s="170">
        <v>87.8</v>
      </c>
      <c r="K72" s="170">
        <v>96.3</v>
      </c>
      <c r="L72" s="170">
        <v>86.8</v>
      </c>
      <c r="M72" s="170">
        <v>88.3</v>
      </c>
      <c r="N72" s="170">
        <v>85.5</v>
      </c>
      <c r="O72" s="170">
        <v>83.1</v>
      </c>
      <c r="P72" s="173">
        <v>92.2</v>
      </c>
      <c r="Q72" s="170">
        <v>96.9</v>
      </c>
    </row>
    <row r="73" spans="1:17" ht="12.75" customHeight="1" x14ac:dyDescent="0.2">
      <c r="A73" s="130"/>
      <c r="B73" s="92" t="s">
        <v>4</v>
      </c>
      <c r="C73" s="170">
        <v>90.9</v>
      </c>
      <c r="D73" s="170">
        <v>90.4</v>
      </c>
      <c r="E73" s="170">
        <v>90</v>
      </c>
      <c r="F73" s="170">
        <v>109.6</v>
      </c>
      <c r="G73" s="170">
        <v>152.19999999999999</v>
      </c>
      <c r="H73" s="170">
        <v>105.5</v>
      </c>
      <c r="I73" s="170">
        <v>104.7</v>
      </c>
      <c r="J73" s="170">
        <v>87.4</v>
      </c>
      <c r="K73" s="170">
        <v>95.8</v>
      </c>
      <c r="L73" s="170">
        <v>87.7</v>
      </c>
      <c r="M73" s="170">
        <v>88.9</v>
      </c>
      <c r="N73" s="170">
        <v>87.9</v>
      </c>
      <c r="O73" s="170">
        <v>84.4</v>
      </c>
      <c r="P73" s="173">
        <v>91.8</v>
      </c>
      <c r="Q73" s="170">
        <v>97.4</v>
      </c>
    </row>
    <row r="74" spans="1:17" ht="12.75" customHeight="1" x14ac:dyDescent="0.2">
      <c r="A74" s="130"/>
      <c r="B74" s="92" t="s">
        <v>1</v>
      </c>
      <c r="C74" s="170">
        <v>91.7</v>
      </c>
      <c r="D74" s="170">
        <v>91.1</v>
      </c>
      <c r="E74" s="170">
        <v>90</v>
      </c>
      <c r="F74" s="170">
        <v>109.1</v>
      </c>
      <c r="G74" s="170">
        <v>148.4</v>
      </c>
      <c r="H74" s="170">
        <v>105.2</v>
      </c>
      <c r="I74" s="170">
        <v>107.2</v>
      </c>
      <c r="J74" s="170">
        <v>86.1</v>
      </c>
      <c r="K74" s="170">
        <v>94.4</v>
      </c>
      <c r="L74" s="170">
        <v>88.7</v>
      </c>
      <c r="M74" s="170">
        <v>89.9</v>
      </c>
      <c r="N74" s="170">
        <v>88.9</v>
      </c>
      <c r="O74" s="170">
        <v>85.9</v>
      </c>
      <c r="P74" s="173">
        <v>92</v>
      </c>
      <c r="Q74" s="170">
        <v>98</v>
      </c>
    </row>
    <row r="75" spans="1:17" ht="12.75" customHeight="1" x14ac:dyDescent="0.2">
      <c r="A75" s="130"/>
      <c r="B75" s="92" t="s">
        <v>2</v>
      </c>
      <c r="C75" s="170">
        <v>92.4</v>
      </c>
      <c r="D75" s="170">
        <v>91.9</v>
      </c>
      <c r="E75" s="170">
        <v>90.7</v>
      </c>
      <c r="F75" s="170">
        <v>109.7</v>
      </c>
      <c r="G75" s="170">
        <v>148.69999999999999</v>
      </c>
      <c r="H75" s="170">
        <v>105.3</v>
      </c>
      <c r="I75" s="170">
        <v>111</v>
      </c>
      <c r="J75" s="170">
        <v>88</v>
      </c>
      <c r="K75" s="170">
        <v>95.5</v>
      </c>
      <c r="L75" s="170">
        <v>89.4</v>
      </c>
      <c r="M75" s="170">
        <v>89.9</v>
      </c>
      <c r="N75" s="170">
        <v>88.6</v>
      </c>
      <c r="O75" s="170">
        <v>87</v>
      </c>
      <c r="P75" s="173">
        <v>93.1</v>
      </c>
      <c r="Q75" s="170">
        <v>98.6</v>
      </c>
    </row>
    <row r="76" spans="1:17" ht="26.25" customHeight="1" x14ac:dyDescent="0.2">
      <c r="A76" s="130">
        <v>2008</v>
      </c>
      <c r="B76" s="92" t="s">
        <v>3</v>
      </c>
      <c r="C76" s="170">
        <v>92.7</v>
      </c>
      <c r="D76" s="170">
        <v>92.3</v>
      </c>
      <c r="E76" s="170">
        <v>100.1</v>
      </c>
      <c r="F76" s="170">
        <v>109.3</v>
      </c>
      <c r="G76" s="170">
        <v>143.9</v>
      </c>
      <c r="H76" s="170">
        <v>105.6</v>
      </c>
      <c r="I76" s="170">
        <v>109.2</v>
      </c>
      <c r="J76" s="170">
        <v>89</v>
      </c>
      <c r="K76" s="170">
        <v>96.5</v>
      </c>
      <c r="L76" s="170">
        <v>89.9</v>
      </c>
      <c r="M76" s="170">
        <v>89.7</v>
      </c>
      <c r="N76" s="170">
        <v>89.2</v>
      </c>
      <c r="O76" s="170">
        <v>87.3</v>
      </c>
      <c r="P76" s="173">
        <v>94.2</v>
      </c>
      <c r="Q76" s="170">
        <v>98.7</v>
      </c>
    </row>
    <row r="77" spans="1:17" ht="12.75" customHeight="1" x14ac:dyDescent="0.2">
      <c r="A77" s="130"/>
      <c r="B77" s="92" t="s">
        <v>4</v>
      </c>
      <c r="C77" s="170">
        <v>92.1</v>
      </c>
      <c r="D77" s="170">
        <v>91.7</v>
      </c>
      <c r="E77" s="170">
        <v>97.4</v>
      </c>
      <c r="F77" s="170">
        <v>108.5</v>
      </c>
      <c r="G77" s="170">
        <v>144</v>
      </c>
      <c r="H77" s="170">
        <v>103.9</v>
      </c>
      <c r="I77" s="170">
        <v>111</v>
      </c>
      <c r="J77" s="170">
        <v>90.5</v>
      </c>
      <c r="K77" s="170">
        <v>95.5</v>
      </c>
      <c r="L77" s="170">
        <v>89.3</v>
      </c>
      <c r="M77" s="170">
        <v>88.8</v>
      </c>
      <c r="N77" s="170">
        <v>89.4</v>
      </c>
      <c r="O77" s="170">
        <v>86.4</v>
      </c>
      <c r="P77" s="173">
        <v>93.9</v>
      </c>
      <c r="Q77" s="170">
        <v>97.8</v>
      </c>
    </row>
    <row r="78" spans="1:17" ht="12.75" customHeight="1" x14ac:dyDescent="0.2">
      <c r="A78" s="130"/>
      <c r="B78" s="92" t="s">
        <v>1</v>
      </c>
      <c r="C78" s="170">
        <v>90.5</v>
      </c>
      <c r="D78" s="170">
        <v>90.4</v>
      </c>
      <c r="E78" s="170">
        <v>95.6</v>
      </c>
      <c r="F78" s="170">
        <v>107.2</v>
      </c>
      <c r="G78" s="170">
        <v>141.9</v>
      </c>
      <c r="H78" s="170">
        <v>102.4</v>
      </c>
      <c r="I78" s="170">
        <v>107.6</v>
      </c>
      <c r="J78" s="170">
        <v>94.3</v>
      </c>
      <c r="K78" s="170">
        <v>92.8</v>
      </c>
      <c r="L78" s="170">
        <v>88.1</v>
      </c>
      <c r="M78" s="170">
        <v>85.6</v>
      </c>
      <c r="N78" s="170">
        <v>87.5</v>
      </c>
      <c r="O78" s="170">
        <v>85.8</v>
      </c>
      <c r="P78" s="173">
        <v>93.2</v>
      </c>
      <c r="Q78" s="170">
        <v>96</v>
      </c>
    </row>
    <row r="79" spans="1:17" ht="12.75" customHeight="1" x14ac:dyDescent="0.2">
      <c r="A79" s="130"/>
      <c r="B79" s="92" t="s">
        <v>2</v>
      </c>
      <c r="C79" s="170">
        <v>88.6</v>
      </c>
      <c r="D79" s="170">
        <v>88.6</v>
      </c>
      <c r="E79" s="170">
        <v>92.4</v>
      </c>
      <c r="F79" s="170">
        <v>102.3</v>
      </c>
      <c r="G79" s="170">
        <v>135.4</v>
      </c>
      <c r="H79" s="170">
        <v>97.7</v>
      </c>
      <c r="I79" s="170">
        <v>107.9</v>
      </c>
      <c r="J79" s="170">
        <v>86.7</v>
      </c>
      <c r="K79" s="170">
        <v>87.2</v>
      </c>
      <c r="L79" s="170">
        <v>87</v>
      </c>
      <c r="M79" s="170">
        <v>82.5</v>
      </c>
      <c r="N79" s="170">
        <v>86.1</v>
      </c>
      <c r="O79" s="170">
        <v>85.5</v>
      </c>
      <c r="P79" s="173">
        <v>92.6</v>
      </c>
      <c r="Q79" s="170">
        <v>93.8</v>
      </c>
    </row>
    <row r="80" spans="1:17" ht="26.25" customHeight="1" x14ac:dyDescent="0.2">
      <c r="A80" s="130">
        <v>2009</v>
      </c>
      <c r="B80" s="92" t="s">
        <v>3</v>
      </c>
      <c r="C80" s="170">
        <v>87.1</v>
      </c>
      <c r="D80" s="170">
        <v>86.9</v>
      </c>
      <c r="E80" s="170">
        <v>91.6</v>
      </c>
      <c r="F80" s="170">
        <v>97.4</v>
      </c>
      <c r="G80" s="170">
        <v>131.80000000000001</v>
      </c>
      <c r="H80" s="170">
        <v>92.4</v>
      </c>
      <c r="I80" s="170">
        <v>105.8</v>
      </c>
      <c r="J80" s="170">
        <v>80.5</v>
      </c>
      <c r="K80" s="170">
        <v>81</v>
      </c>
      <c r="L80" s="170">
        <v>86.2</v>
      </c>
      <c r="M80" s="170">
        <v>81.400000000000006</v>
      </c>
      <c r="N80" s="170">
        <v>83.1</v>
      </c>
      <c r="O80" s="170">
        <v>84.5</v>
      </c>
      <c r="P80" s="173">
        <v>93.2</v>
      </c>
      <c r="Q80" s="170">
        <v>92.1</v>
      </c>
    </row>
    <row r="81" spans="1:17" ht="12.75" customHeight="1" x14ac:dyDescent="0.2">
      <c r="A81" s="130"/>
      <c r="B81" s="92" t="s">
        <v>4</v>
      </c>
      <c r="C81" s="170">
        <v>86.9</v>
      </c>
      <c r="D81" s="170">
        <v>86.6</v>
      </c>
      <c r="E81" s="170">
        <v>90.4</v>
      </c>
      <c r="F81" s="170">
        <v>97.6</v>
      </c>
      <c r="G81" s="170">
        <v>132.30000000000001</v>
      </c>
      <c r="H81" s="170">
        <v>92.6</v>
      </c>
      <c r="I81" s="170">
        <v>105.3</v>
      </c>
      <c r="J81" s="170">
        <v>81.5</v>
      </c>
      <c r="K81" s="170">
        <v>80</v>
      </c>
      <c r="L81" s="170">
        <v>85.9</v>
      </c>
      <c r="M81" s="170">
        <v>81.3</v>
      </c>
      <c r="N81" s="170">
        <v>80.8</v>
      </c>
      <c r="O81" s="170">
        <v>84.2</v>
      </c>
      <c r="P81" s="173">
        <v>93.9</v>
      </c>
      <c r="Q81" s="170">
        <v>91.7</v>
      </c>
    </row>
    <row r="82" spans="1:17" ht="12.75" customHeight="1" x14ac:dyDescent="0.2">
      <c r="A82" s="130"/>
      <c r="B82" s="92" t="s">
        <v>1</v>
      </c>
      <c r="C82" s="170">
        <v>87.1</v>
      </c>
      <c r="D82" s="170">
        <v>86.8</v>
      </c>
      <c r="E82" s="170">
        <v>90.2</v>
      </c>
      <c r="F82" s="170">
        <v>96.6</v>
      </c>
      <c r="G82" s="170">
        <v>125</v>
      </c>
      <c r="H82" s="170">
        <v>92.3</v>
      </c>
      <c r="I82" s="170">
        <v>107.4</v>
      </c>
      <c r="J82" s="170">
        <v>81.400000000000006</v>
      </c>
      <c r="K82" s="170">
        <v>81.400000000000006</v>
      </c>
      <c r="L82" s="170">
        <v>86.1</v>
      </c>
      <c r="M82" s="170">
        <v>81.400000000000006</v>
      </c>
      <c r="N82" s="170">
        <v>81.7</v>
      </c>
      <c r="O82" s="170">
        <v>83.7</v>
      </c>
      <c r="P82" s="173">
        <v>95</v>
      </c>
      <c r="Q82" s="170">
        <v>91.7</v>
      </c>
    </row>
    <row r="83" spans="1:17" ht="12.75" customHeight="1" x14ac:dyDescent="0.2">
      <c r="A83" s="130"/>
      <c r="B83" s="92" t="s">
        <v>2</v>
      </c>
      <c r="C83" s="170">
        <v>87.4</v>
      </c>
      <c r="D83" s="170">
        <v>87</v>
      </c>
      <c r="E83" s="170">
        <v>90.3</v>
      </c>
      <c r="F83" s="170">
        <v>97.5</v>
      </c>
      <c r="G83" s="170">
        <v>123</v>
      </c>
      <c r="H83" s="170">
        <v>93.8</v>
      </c>
      <c r="I83" s="170">
        <v>107</v>
      </c>
      <c r="J83" s="170">
        <v>82.1</v>
      </c>
      <c r="K83" s="170">
        <v>80.400000000000006</v>
      </c>
      <c r="L83" s="170">
        <v>86.3</v>
      </c>
      <c r="M83" s="170">
        <v>82.7</v>
      </c>
      <c r="N83" s="170">
        <v>83.5</v>
      </c>
      <c r="O83" s="170">
        <v>83.3</v>
      </c>
      <c r="P83" s="173">
        <v>94.4</v>
      </c>
      <c r="Q83" s="170">
        <v>91.8</v>
      </c>
    </row>
    <row r="84" spans="1:17" ht="26.25" customHeight="1" x14ac:dyDescent="0.2">
      <c r="A84" s="130">
        <v>2010</v>
      </c>
      <c r="B84" s="92" t="s">
        <v>3</v>
      </c>
      <c r="C84" s="170">
        <v>87.8</v>
      </c>
      <c r="D84" s="170">
        <v>87.5</v>
      </c>
      <c r="E84" s="170">
        <v>89.5</v>
      </c>
      <c r="F84" s="170">
        <v>99.2</v>
      </c>
      <c r="G84" s="170">
        <v>126.7</v>
      </c>
      <c r="H84" s="170">
        <v>94.9</v>
      </c>
      <c r="I84" s="170">
        <v>112.6</v>
      </c>
      <c r="J84" s="170">
        <v>81.2</v>
      </c>
      <c r="K84" s="170">
        <v>84.3</v>
      </c>
      <c r="L84" s="170">
        <v>86.3</v>
      </c>
      <c r="M84" s="170">
        <v>82</v>
      </c>
      <c r="N84" s="170">
        <v>84</v>
      </c>
      <c r="O84" s="170">
        <v>83.8</v>
      </c>
      <c r="P84" s="173">
        <v>93.9</v>
      </c>
      <c r="Q84" s="170">
        <v>92</v>
      </c>
    </row>
    <row r="85" spans="1:17" ht="12.75" customHeight="1" x14ac:dyDescent="0.2">
      <c r="A85" s="130"/>
      <c r="B85" s="92" t="s">
        <v>4</v>
      </c>
      <c r="C85" s="170">
        <v>88.5</v>
      </c>
      <c r="D85" s="170">
        <v>88.3</v>
      </c>
      <c r="E85" s="170">
        <v>89.6</v>
      </c>
      <c r="F85" s="170">
        <v>100.3</v>
      </c>
      <c r="G85" s="170">
        <v>125.6</v>
      </c>
      <c r="H85" s="170">
        <v>96.6</v>
      </c>
      <c r="I85" s="170">
        <v>110</v>
      </c>
      <c r="J85" s="170">
        <v>82.8</v>
      </c>
      <c r="K85" s="170">
        <v>88.4</v>
      </c>
      <c r="L85" s="170">
        <v>86.9</v>
      </c>
      <c r="M85" s="170">
        <v>82.6</v>
      </c>
      <c r="N85" s="170">
        <v>84.3</v>
      </c>
      <c r="O85" s="170">
        <v>84.5</v>
      </c>
      <c r="P85" s="173">
        <v>94.4</v>
      </c>
      <c r="Q85" s="170">
        <v>92.6</v>
      </c>
    </row>
    <row r="86" spans="1:17" ht="12.75" customHeight="1" x14ac:dyDescent="0.2">
      <c r="A86" s="130"/>
      <c r="B86" s="92" t="s">
        <v>1</v>
      </c>
      <c r="C86" s="170">
        <v>89</v>
      </c>
      <c r="D86" s="170">
        <v>89</v>
      </c>
      <c r="E86" s="170">
        <v>90.8</v>
      </c>
      <c r="F86" s="170">
        <v>100.6</v>
      </c>
      <c r="G86" s="170">
        <v>123.6</v>
      </c>
      <c r="H86" s="170">
        <v>97.9</v>
      </c>
      <c r="I86" s="170">
        <v>106.3</v>
      </c>
      <c r="J86" s="170">
        <v>83</v>
      </c>
      <c r="K86" s="170">
        <v>90.1</v>
      </c>
      <c r="L86" s="170">
        <v>87.5</v>
      </c>
      <c r="M86" s="170">
        <v>83.2</v>
      </c>
      <c r="N86" s="170">
        <v>85.6</v>
      </c>
      <c r="O86" s="170">
        <v>85.1</v>
      </c>
      <c r="P86" s="173">
        <v>94.7</v>
      </c>
      <c r="Q86" s="170">
        <v>93</v>
      </c>
    </row>
    <row r="87" spans="1:17" ht="12.75" customHeight="1" x14ac:dyDescent="0.2">
      <c r="A87" s="130"/>
      <c r="B87" s="92" t="s">
        <v>2</v>
      </c>
      <c r="C87" s="170">
        <v>89.1</v>
      </c>
      <c r="D87" s="170">
        <v>89.3</v>
      </c>
      <c r="E87" s="170">
        <v>90.9</v>
      </c>
      <c r="F87" s="170">
        <v>101.6</v>
      </c>
      <c r="G87" s="170">
        <v>118.8</v>
      </c>
      <c r="H87" s="170">
        <v>98.9</v>
      </c>
      <c r="I87" s="170">
        <v>114</v>
      </c>
      <c r="J87" s="170">
        <v>83.4</v>
      </c>
      <c r="K87" s="170">
        <v>87.7</v>
      </c>
      <c r="L87" s="170">
        <v>87.8</v>
      </c>
      <c r="M87" s="170">
        <v>83</v>
      </c>
      <c r="N87" s="170">
        <v>86.4</v>
      </c>
      <c r="O87" s="170">
        <v>85.7</v>
      </c>
      <c r="P87" s="173">
        <v>94.9</v>
      </c>
      <c r="Q87" s="170">
        <v>92.9</v>
      </c>
    </row>
    <row r="88" spans="1:17" ht="26.25" customHeight="1" x14ac:dyDescent="0.2">
      <c r="A88" s="130">
        <v>2011</v>
      </c>
      <c r="B88" s="92" t="s">
        <v>3</v>
      </c>
      <c r="C88" s="170">
        <v>89.8</v>
      </c>
      <c r="D88" s="170">
        <v>89.9</v>
      </c>
      <c r="E88" s="170">
        <v>100.6</v>
      </c>
      <c r="F88" s="170">
        <v>100.9</v>
      </c>
      <c r="G88" s="170">
        <v>113.4</v>
      </c>
      <c r="H88" s="170">
        <v>99.3</v>
      </c>
      <c r="I88" s="170">
        <v>106.1</v>
      </c>
      <c r="J88" s="170">
        <v>86.1</v>
      </c>
      <c r="K88" s="170">
        <v>89.1</v>
      </c>
      <c r="L88" s="170">
        <v>88.4</v>
      </c>
      <c r="M88" s="170">
        <v>83.6</v>
      </c>
      <c r="N88" s="170">
        <v>86.4</v>
      </c>
      <c r="O88" s="170">
        <v>86.2</v>
      </c>
      <c r="P88" s="173">
        <v>95.7</v>
      </c>
      <c r="Q88" s="170">
        <v>93.4</v>
      </c>
    </row>
    <row r="89" spans="1:17" ht="12.75" customHeight="1" x14ac:dyDescent="0.2">
      <c r="A89" s="130"/>
      <c r="B89" s="92" t="s">
        <v>4</v>
      </c>
      <c r="C89" s="170">
        <v>89.9</v>
      </c>
      <c r="D89" s="170">
        <v>90</v>
      </c>
      <c r="E89" s="170">
        <v>100.6</v>
      </c>
      <c r="F89" s="170">
        <v>99.9</v>
      </c>
      <c r="G89" s="170">
        <v>105.2</v>
      </c>
      <c r="H89" s="170">
        <v>99.6</v>
      </c>
      <c r="I89" s="170">
        <v>102.8</v>
      </c>
      <c r="J89" s="170">
        <v>87.4</v>
      </c>
      <c r="K89" s="170">
        <v>90.1</v>
      </c>
      <c r="L89" s="170">
        <v>88.5</v>
      </c>
      <c r="M89" s="170">
        <v>84</v>
      </c>
      <c r="N89" s="170">
        <v>87.2</v>
      </c>
      <c r="O89" s="170">
        <v>86.5</v>
      </c>
      <c r="P89" s="173">
        <v>94.9</v>
      </c>
      <c r="Q89" s="170">
        <v>93.4</v>
      </c>
    </row>
    <row r="90" spans="1:17" ht="12.75" customHeight="1" x14ac:dyDescent="0.2">
      <c r="A90" s="130"/>
      <c r="B90" s="92" t="s">
        <v>1</v>
      </c>
      <c r="C90" s="170">
        <v>90.2</v>
      </c>
      <c r="D90" s="170">
        <v>90.1</v>
      </c>
      <c r="E90" s="170">
        <v>100</v>
      </c>
      <c r="F90" s="170">
        <v>99.4</v>
      </c>
      <c r="G90" s="170">
        <v>102.8</v>
      </c>
      <c r="H90" s="170">
        <v>99.1</v>
      </c>
      <c r="I90" s="170">
        <v>107.5</v>
      </c>
      <c r="J90" s="170">
        <v>86.4</v>
      </c>
      <c r="K90" s="170">
        <v>89.5</v>
      </c>
      <c r="L90" s="170">
        <v>88.7</v>
      </c>
      <c r="M90" s="170">
        <v>84.3</v>
      </c>
      <c r="N90" s="170">
        <v>87.9</v>
      </c>
      <c r="O90" s="170">
        <v>87.1</v>
      </c>
      <c r="P90" s="173">
        <v>94.3</v>
      </c>
      <c r="Q90" s="170">
        <v>93.5</v>
      </c>
    </row>
    <row r="91" spans="1:17" ht="12.75" customHeight="1" x14ac:dyDescent="0.2">
      <c r="A91" s="130"/>
      <c r="B91" s="92" t="s">
        <v>2</v>
      </c>
      <c r="C91" s="170">
        <v>90.3</v>
      </c>
      <c r="D91" s="170">
        <v>90.1</v>
      </c>
      <c r="E91" s="170">
        <v>98.8</v>
      </c>
      <c r="F91" s="170">
        <v>99</v>
      </c>
      <c r="G91" s="170">
        <v>102.7</v>
      </c>
      <c r="H91" s="170">
        <v>98.8</v>
      </c>
      <c r="I91" s="170">
        <v>100.3</v>
      </c>
      <c r="J91" s="170">
        <v>89.4</v>
      </c>
      <c r="K91" s="170">
        <v>89.4</v>
      </c>
      <c r="L91" s="170">
        <v>88.8</v>
      </c>
      <c r="M91" s="170">
        <v>83.9</v>
      </c>
      <c r="N91" s="170">
        <v>87.5</v>
      </c>
      <c r="O91" s="170">
        <v>87.4</v>
      </c>
      <c r="P91" s="173">
        <v>94.7</v>
      </c>
      <c r="Q91" s="170">
        <v>93.5</v>
      </c>
    </row>
    <row r="92" spans="1:17" ht="26.25" customHeight="1" x14ac:dyDescent="0.2">
      <c r="A92" s="130">
        <v>2012</v>
      </c>
      <c r="B92" s="92" t="s">
        <v>3</v>
      </c>
      <c r="C92" s="170">
        <v>90.9</v>
      </c>
      <c r="D92" s="170">
        <v>90.9</v>
      </c>
      <c r="E92" s="170">
        <v>94.6</v>
      </c>
      <c r="F92" s="170">
        <v>98.5</v>
      </c>
      <c r="G92" s="170">
        <v>99</v>
      </c>
      <c r="H92" s="170">
        <v>99.3</v>
      </c>
      <c r="I92" s="170">
        <v>98.8</v>
      </c>
      <c r="J92" s="170">
        <v>87.1</v>
      </c>
      <c r="K92" s="170">
        <v>86.4</v>
      </c>
      <c r="L92" s="170">
        <v>90.1</v>
      </c>
      <c r="M92" s="170">
        <v>84.4</v>
      </c>
      <c r="N92" s="170">
        <v>89.3</v>
      </c>
      <c r="O92" s="170">
        <v>88.9</v>
      </c>
      <c r="P92" s="173">
        <v>95.9</v>
      </c>
      <c r="Q92" s="170">
        <v>93.9</v>
      </c>
    </row>
    <row r="93" spans="1:17" ht="12.75" customHeight="1" x14ac:dyDescent="0.2">
      <c r="A93" s="130"/>
      <c r="B93" s="92" t="s">
        <v>4</v>
      </c>
      <c r="C93" s="170">
        <v>90.9</v>
      </c>
      <c r="D93" s="170">
        <v>90.8</v>
      </c>
      <c r="E93" s="170">
        <v>92.9</v>
      </c>
      <c r="F93" s="170">
        <v>97.3</v>
      </c>
      <c r="G93" s="170">
        <v>95.9</v>
      </c>
      <c r="H93" s="170">
        <v>97.6</v>
      </c>
      <c r="I93" s="170">
        <v>106.2</v>
      </c>
      <c r="J93" s="170">
        <v>86.8</v>
      </c>
      <c r="K93" s="170">
        <v>83</v>
      </c>
      <c r="L93" s="170">
        <v>90.3</v>
      </c>
      <c r="M93" s="170">
        <v>84.6</v>
      </c>
      <c r="N93" s="170">
        <v>88</v>
      </c>
      <c r="O93" s="170">
        <v>89.6</v>
      </c>
      <c r="P93" s="173">
        <v>96.3</v>
      </c>
      <c r="Q93" s="170">
        <v>93.7</v>
      </c>
    </row>
    <row r="94" spans="1:17" ht="12.75" customHeight="1" x14ac:dyDescent="0.2">
      <c r="A94" s="130"/>
      <c r="B94" s="92" t="s">
        <v>1</v>
      </c>
      <c r="C94" s="170">
        <v>92</v>
      </c>
      <c r="D94" s="170">
        <v>91.7</v>
      </c>
      <c r="E94" s="170">
        <v>92.8</v>
      </c>
      <c r="F94" s="170">
        <v>97.5</v>
      </c>
      <c r="G94" s="170">
        <v>95.9</v>
      </c>
      <c r="H94" s="170">
        <v>98.1</v>
      </c>
      <c r="I94" s="170">
        <v>102</v>
      </c>
      <c r="J94" s="170">
        <v>87.4</v>
      </c>
      <c r="K94" s="170">
        <v>81.7</v>
      </c>
      <c r="L94" s="170">
        <v>91.6</v>
      </c>
      <c r="M94" s="170">
        <v>86.3</v>
      </c>
      <c r="N94" s="170">
        <v>88.4</v>
      </c>
      <c r="O94" s="170">
        <v>90.9</v>
      </c>
      <c r="P94" s="173">
        <v>97.5</v>
      </c>
      <c r="Q94" s="170">
        <v>94.7</v>
      </c>
    </row>
    <row r="95" spans="1:17" ht="12.75" customHeight="1" x14ac:dyDescent="0.2">
      <c r="A95" s="130"/>
      <c r="B95" s="92" t="s">
        <v>2</v>
      </c>
      <c r="C95" s="170">
        <v>91.7</v>
      </c>
      <c r="D95" s="170">
        <v>91.6</v>
      </c>
      <c r="E95" s="170">
        <v>92.2</v>
      </c>
      <c r="F95" s="170">
        <v>95.2</v>
      </c>
      <c r="G95" s="170">
        <v>87.2</v>
      </c>
      <c r="H95" s="170">
        <v>96.3</v>
      </c>
      <c r="I95" s="170">
        <v>105.6</v>
      </c>
      <c r="J95" s="170">
        <v>87.6</v>
      </c>
      <c r="K95" s="170">
        <v>82.3</v>
      </c>
      <c r="L95" s="170">
        <v>91.7</v>
      </c>
      <c r="M95" s="170">
        <v>86</v>
      </c>
      <c r="N95" s="170">
        <v>89.4</v>
      </c>
      <c r="O95" s="170">
        <v>91.1</v>
      </c>
      <c r="P95" s="173">
        <v>97.2</v>
      </c>
      <c r="Q95" s="170">
        <v>94.3</v>
      </c>
    </row>
    <row r="96" spans="1:17" ht="26.25" customHeight="1" x14ac:dyDescent="0.2">
      <c r="A96" s="130">
        <v>2013</v>
      </c>
      <c r="B96" s="92" t="s">
        <v>3</v>
      </c>
      <c r="C96" s="170">
        <v>92.3</v>
      </c>
      <c r="D96" s="170">
        <v>92</v>
      </c>
      <c r="E96" s="170">
        <v>92</v>
      </c>
      <c r="F96" s="170">
        <v>95.5</v>
      </c>
      <c r="G96" s="170">
        <v>89.8</v>
      </c>
      <c r="H96" s="170">
        <v>96</v>
      </c>
      <c r="I96" s="170">
        <v>106.7</v>
      </c>
      <c r="J96" s="170">
        <v>87.2</v>
      </c>
      <c r="K96" s="170">
        <v>82.1</v>
      </c>
      <c r="L96" s="170">
        <v>92.1</v>
      </c>
      <c r="M96" s="170">
        <v>87.1</v>
      </c>
      <c r="N96" s="170">
        <v>90.8</v>
      </c>
      <c r="O96" s="170">
        <v>91.4</v>
      </c>
      <c r="P96" s="173">
        <v>97.2</v>
      </c>
      <c r="Q96" s="170">
        <v>94.8</v>
      </c>
    </row>
    <row r="97" spans="1:17" ht="12.75" customHeight="1" x14ac:dyDescent="0.2">
      <c r="A97" s="130"/>
      <c r="B97" s="92" t="s">
        <v>4</v>
      </c>
      <c r="C97" s="170">
        <v>92.8</v>
      </c>
      <c r="D97" s="170">
        <v>92.3</v>
      </c>
      <c r="E97" s="170">
        <v>92.7</v>
      </c>
      <c r="F97" s="170">
        <v>96.2</v>
      </c>
      <c r="G97" s="170">
        <v>91.4</v>
      </c>
      <c r="H97" s="170">
        <v>96.6</v>
      </c>
      <c r="I97" s="170">
        <v>105.2</v>
      </c>
      <c r="J97" s="170">
        <v>89.1</v>
      </c>
      <c r="K97" s="170">
        <v>83.4</v>
      </c>
      <c r="L97" s="170">
        <v>92.2</v>
      </c>
      <c r="M97" s="170">
        <v>88</v>
      </c>
      <c r="N97" s="170">
        <v>89.9</v>
      </c>
      <c r="O97" s="170">
        <v>91.8</v>
      </c>
      <c r="P97" s="173">
        <v>96.7</v>
      </c>
      <c r="Q97" s="170">
        <v>95.1</v>
      </c>
    </row>
    <row r="98" spans="1:17" ht="12.75" customHeight="1" x14ac:dyDescent="0.2">
      <c r="A98" s="130"/>
      <c r="B98" s="92" t="s">
        <v>1</v>
      </c>
      <c r="C98" s="170">
        <v>93.7</v>
      </c>
      <c r="D98" s="170">
        <v>92.9</v>
      </c>
      <c r="E98" s="170">
        <v>94.1</v>
      </c>
      <c r="F98" s="170">
        <v>96.8</v>
      </c>
      <c r="G98" s="170">
        <v>93</v>
      </c>
      <c r="H98" s="170">
        <v>97.2</v>
      </c>
      <c r="I98" s="170">
        <v>99.5</v>
      </c>
      <c r="J98" s="170">
        <v>93.5</v>
      </c>
      <c r="K98" s="170">
        <v>85.8</v>
      </c>
      <c r="L98" s="170">
        <v>92.8</v>
      </c>
      <c r="M98" s="170">
        <v>88.9</v>
      </c>
      <c r="N98" s="170">
        <v>90.3</v>
      </c>
      <c r="O98" s="170">
        <v>92.7</v>
      </c>
      <c r="P98" s="173">
        <v>96.6</v>
      </c>
      <c r="Q98" s="170">
        <v>95.8</v>
      </c>
    </row>
    <row r="99" spans="1:17" ht="12.75" customHeight="1" x14ac:dyDescent="0.2">
      <c r="A99" s="130"/>
      <c r="B99" s="92" t="s">
        <v>2</v>
      </c>
      <c r="C99" s="170">
        <v>94.1</v>
      </c>
      <c r="D99" s="170">
        <v>93.4</v>
      </c>
      <c r="E99" s="170">
        <v>95.2</v>
      </c>
      <c r="F99" s="170">
        <v>97.2</v>
      </c>
      <c r="G99" s="170">
        <v>93.1</v>
      </c>
      <c r="H99" s="170">
        <v>97.6</v>
      </c>
      <c r="I99" s="170">
        <v>100.9</v>
      </c>
      <c r="J99" s="170">
        <v>93.8</v>
      </c>
      <c r="K99" s="170">
        <v>87</v>
      </c>
      <c r="L99" s="170">
        <v>93.2</v>
      </c>
      <c r="M99" s="170">
        <v>89.1</v>
      </c>
      <c r="N99" s="170">
        <v>90.4</v>
      </c>
      <c r="O99" s="170">
        <v>93</v>
      </c>
      <c r="P99" s="173">
        <v>97.4</v>
      </c>
      <c r="Q99" s="170">
        <v>96.1</v>
      </c>
    </row>
    <row r="100" spans="1:17" ht="24.75" customHeight="1" x14ac:dyDescent="0.2">
      <c r="A100" s="130">
        <v>2014</v>
      </c>
      <c r="B100" s="92" t="s">
        <v>3</v>
      </c>
      <c r="C100" s="170">
        <v>94.9</v>
      </c>
      <c r="D100" s="170">
        <v>94.4</v>
      </c>
      <c r="E100" s="170">
        <v>102</v>
      </c>
      <c r="F100" s="170">
        <v>97.4</v>
      </c>
      <c r="G100" s="170">
        <v>93.1</v>
      </c>
      <c r="H100" s="170">
        <v>98.8</v>
      </c>
      <c r="I100" s="170">
        <v>95.2</v>
      </c>
      <c r="J100" s="170">
        <v>93.5</v>
      </c>
      <c r="K100" s="170">
        <v>89.2</v>
      </c>
      <c r="L100" s="170">
        <v>94.1</v>
      </c>
      <c r="M100" s="170">
        <v>90.5</v>
      </c>
      <c r="N100" s="170">
        <v>90.9</v>
      </c>
      <c r="O100" s="170">
        <v>94</v>
      </c>
      <c r="P100" s="173">
        <v>98.3</v>
      </c>
      <c r="Q100" s="170">
        <v>96.7</v>
      </c>
    </row>
    <row r="101" spans="1:17" x14ac:dyDescent="0.2">
      <c r="A101" s="130"/>
      <c r="B101" s="92" t="s">
        <v>4</v>
      </c>
      <c r="C101" s="170">
        <v>95.7</v>
      </c>
      <c r="D101" s="170">
        <v>95.3</v>
      </c>
      <c r="E101" s="170">
        <v>104.5</v>
      </c>
      <c r="F101" s="170">
        <v>97.8</v>
      </c>
      <c r="G101" s="170">
        <v>93.1</v>
      </c>
      <c r="H101" s="170">
        <v>99.5</v>
      </c>
      <c r="I101" s="170">
        <v>96</v>
      </c>
      <c r="J101" s="170">
        <v>90.8</v>
      </c>
      <c r="K101" s="170">
        <v>91.1</v>
      </c>
      <c r="L101" s="170">
        <v>95.1</v>
      </c>
      <c r="M101" s="170">
        <v>91.7</v>
      </c>
      <c r="N101" s="170">
        <v>92.3</v>
      </c>
      <c r="O101" s="170">
        <v>95</v>
      </c>
      <c r="P101" s="173">
        <v>98.8</v>
      </c>
      <c r="Q101" s="170">
        <v>97.3</v>
      </c>
    </row>
    <row r="102" spans="1:17" ht="12" customHeight="1" x14ac:dyDescent="0.2">
      <c r="A102" s="130"/>
      <c r="B102" s="92" t="s">
        <v>1</v>
      </c>
      <c r="C102" s="170">
        <v>96.4</v>
      </c>
      <c r="D102" s="170">
        <v>96.3</v>
      </c>
      <c r="E102" s="170">
        <v>105.6</v>
      </c>
      <c r="F102" s="170">
        <v>98.1</v>
      </c>
      <c r="G102" s="170">
        <v>90.5</v>
      </c>
      <c r="H102" s="170">
        <v>100.1</v>
      </c>
      <c r="I102" s="170">
        <v>99.4</v>
      </c>
      <c r="J102" s="170">
        <v>90.5</v>
      </c>
      <c r="K102" s="170">
        <v>93.7</v>
      </c>
      <c r="L102" s="170">
        <v>96</v>
      </c>
      <c r="M102" s="170">
        <v>92.5</v>
      </c>
      <c r="N102" s="170">
        <v>93.5</v>
      </c>
      <c r="O102" s="170">
        <v>95.9</v>
      </c>
      <c r="P102" s="173">
        <v>99.4</v>
      </c>
      <c r="Q102" s="170">
        <v>97.8</v>
      </c>
    </row>
    <row r="103" spans="1:17" ht="12" customHeight="1" x14ac:dyDescent="0.2">
      <c r="A103" s="130"/>
      <c r="B103" s="92" t="s">
        <v>2</v>
      </c>
      <c r="C103" s="170">
        <v>97</v>
      </c>
      <c r="D103" s="170">
        <v>97.1</v>
      </c>
      <c r="E103" s="170">
        <v>107.4</v>
      </c>
      <c r="F103" s="170">
        <v>98.3</v>
      </c>
      <c r="G103" s="170">
        <v>92.7</v>
      </c>
      <c r="H103" s="170">
        <v>100.2</v>
      </c>
      <c r="I103" s="170">
        <v>97</v>
      </c>
      <c r="J103" s="170">
        <v>91.3</v>
      </c>
      <c r="K103" s="170">
        <v>94.1</v>
      </c>
      <c r="L103" s="170">
        <v>97</v>
      </c>
      <c r="M103" s="170">
        <v>93.9</v>
      </c>
      <c r="N103" s="170">
        <v>95</v>
      </c>
      <c r="O103" s="170">
        <v>97</v>
      </c>
      <c r="P103" s="173">
        <v>100</v>
      </c>
      <c r="Q103" s="170">
        <v>98.2</v>
      </c>
    </row>
    <row r="104" spans="1:17" ht="21" customHeight="1" x14ac:dyDescent="0.2">
      <c r="A104" s="130">
        <v>2015</v>
      </c>
      <c r="B104" s="92" t="s">
        <v>3</v>
      </c>
      <c r="C104" s="170">
        <v>97.4</v>
      </c>
      <c r="D104" s="170">
        <v>97.5</v>
      </c>
      <c r="E104" s="170">
        <v>106</v>
      </c>
      <c r="F104" s="170">
        <v>98.8</v>
      </c>
      <c r="G104" s="170">
        <v>94.7</v>
      </c>
      <c r="H104" s="170">
        <v>100.2</v>
      </c>
      <c r="I104" s="170">
        <v>99.5</v>
      </c>
      <c r="J104" s="170">
        <v>91.5</v>
      </c>
      <c r="K104" s="170">
        <v>95.1</v>
      </c>
      <c r="L104" s="170">
        <v>97.2</v>
      </c>
      <c r="M104" s="170">
        <v>95</v>
      </c>
      <c r="N104" s="170">
        <v>95.5</v>
      </c>
      <c r="O104" s="170">
        <v>97.2</v>
      </c>
      <c r="P104" s="173">
        <v>99.5</v>
      </c>
      <c r="Q104" s="170">
        <v>98.5</v>
      </c>
    </row>
    <row r="105" spans="1:17" ht="12.75" customHeight="1" x14ac:dyDescent="0.2">
      <c r="A105" s="130"/>
      <c r="B105" s="92" t="s">
        <v>4</v>
      </c>
      <c r="C105" s="170">
        <v>98</v>
      </c>
      <c r="D105" s="170">
        <v>98</v>
      </c>
      <c r="E105" s="170">
        <v>107</v>
      </c>
      <c r="F105" s="170">
        <v>99.5</v>
      </c>
      <c r="G105" s="170">
        <v>102.7</v>
      </c>
      <c r="H105" s="170">
        <v>99.8</v>
      </c>
      <c r="I105" s="170">
        <v>97.6</v>
      </c>
      <c r="J105" s="170">
        <v>95.3</v>
      </c>
      <c r="K105" s="170">
        <v>96.3</v>
      </c>
      <c r="L105" s="170">
        <v>97.9</v>
      </c>
      <c r="M105" s="170">
        <v>96.1</v>
      </c>
      <c r="N105" s="170">
        <v>96.5</v>
      </c>
      <c r="O105" s="170">
        <v>97.6</v>
      </c>
      <c r="P105" s="173">
        <v>100</v>
      </c>
      <c r="Q105" s="170">
        <v>98.9</v>
      </c>
    </row>
    <row r="106" spans="1:17" ht="12.75" customHeight="1" x14ac:dyDescent="0.2">
      <c r="A106" s="130"/>
      <c r="B106" s="92" t="s">
        <v>1</v>
      </c>
      <c r="C106" s="170">
        <v>98.4</v>
      </c>
      <c r="D106" s="170">
        <v>98.3</v>
      </c>
      <c r="E106" s="170">
        <v>106.3</v>
      </c>
      <c r="F106" s="170">
        <v>99.2</v>
      </c>
      <c r="G106" s="170">
        <v>101.8</v>
      </c>
      <c r="H106" s="170">
        <v>99.3</v>
      </c>
      <c r="I106" s="170">
        <v>98.5</v>
      </c>
      <c r="J106" s="170">
        <v>95.7</v>
      </c>
      <c r="K106" s="170">
        <v>95.7</v>
      </c>
      <c r="L106" s="170">
        <v>98.3</v>
      </c>
      <c r="M106" s="170">
        <v>96.6</v>
      </c>
      <c r="N106" s="170">
        <v>97.1</v>
      </c>
      <c r="O106" s="170">
        <v>98.2</v>
      </c>
      <c r="P106" s="173">
        <v>100.2</v>
      </c>
      <c r="Q106" s="170">
        <v>99.1</v>
      </c>
    </row>
    <row r="107" spans="1:17" ht="12" customHeight="1" x14ac:dyDescent="0.2">
      <c r="A107" s="130"/>
      <c r="B107" s="92" t="s">
        <v>2</v>
      </c>
      <c r="C107" s="170">
        <v>99.1</v>
      </c>
      <c r="D107" s="170">
        <v>98.8</v>
      </c>
      <c r="E107" s="170">
        <v>104.6</v>
      </c>
      <c r="F107" s="170">
        <v>98.6</v>
      </c>
      <c r="G107" s="170">
        <v>99.7</v>
      </c>
      <c r="H107" s="170">
        <v>99.2</v>
      </c>
      <c r="I107" s="170">
        <v>96.1</v>
      </c>
      <c r="J107" s="170">
        <v>96</v>
      </c>
      <c r="K107" s="170">
        <v>97.2</v>
      </c>
      <c r="L107" s="170">
        <v>98.9</v>
      </c>
      <c r="M107" s="170">
        <v>97.6</v>
      </c>
      <c r="N107" s="170">
        <v>97.7</v>
      </c>
      <c r="O107" s="170">
        <v>98.9</v>
      </c>
      <c r="P107" s="173">
        <v>100.5</v>
      </c>
      <c r="Q107" s="170">
        <v>99.6</v>
      </c>
    </row>
    <row r="108" spans="1:17" ht="19.5" customHeight="1" x14ac:dyDescent="0.2">
      <c r="A108" s="130">
        <v>2016</v>
      </c>
      <c r="B108" s="92" t="s">
        <v>3</v>
      </c>
      <c r="C108" s="170">
        <v>99.5</v>
      </c>
      <c r="D108" s="170">
        <v>99.1</v>
      </c>
      <c r="E108" s="170">
        <v>100.7</v>
      </c>
      <c r="F108" s="170">
        <v>98.7</v>
      </c>
      <c r="G108" s="170">
        <v>97.9</v>
      </c>
      <c r="H108" s="170">
        <v>99</v>
      </c>
      <c r="I108" s="170">
        <v>98.1</v>
      </c>
      <c r="J108" s="170">
        <v>97.8</v>
      </c>
      <c r="K108" s="170">
        <v>97.5</v>
      </c>
      <c r="L108" s="170">
        <v>99.3</v>
      </c>
      <c r="M108" s="170">
        <v>98.7</v>
      </c>
      <c r="N108" s="170">
        <v>98</v>
      </c>
      <c r="O108" s="170">
        <v>99.3</v>
      </c>
      <c r="P108" s="173">
        <v>100.3</v>
      </c>
      <c r="Q108" s="170">
        <v>99.7</v>
      </c>
    </row>
    <row r="109" spans="1:17" ht="12" customHeight="1" x14ac:dyDescent="0.2">
      <c r="A109" s="130"/>
      <c r="B109" s="92" t="s">
        <v>4</v>
      </c>
      <c r="C109" s="170">
        <v>99.6</v>
      </c>
      <c r="D109" s="170">
        <v>99.6</v>
      </c>
      <c r="E109" s="170">
        <v>99.7</v>
      </c>
      <c r="F109" s="170">
        <v>100.5</v>
      </c>
      <c r="G109" s="170">
        <v>100.1</v>
      </c>
      <c r="H109" s="170">
        <v>100.2</v>
      </c>
      <c r="I109" s="170">
        <v>102.5</v>
      </c>
      <c r="J109" s="170">
        <v>100.5</v>
      </c>
      <c r="K109" s="170">
        <v>99.2</v>
      </c>
      <c r="L109" s="170">
        <v>99.4</v>
      </c>
      <c r="M109" s="170">
        <v>99.2</v>
      </c>
      <c r="N109" s="170">
        <v>98.2</v>
      </c>
      <c r="O109" s="170">
        <v>99.6</v>
      </c>
      <c r="P109" s="173">
        <v>99.9</v>
      </c>
      <c r="Q109" s="170">
        <v>99.7</v>
      </c>
    </row>
    <row r="110" spans="1:17" ht="12" customHeight="1" x14ac:dyDescent="0.2">
      <c r="A110" s="130"/>
      <c r="B110" s="92" t="s">
        <v>1</v>
      </c>
      <c r="C110" s="170">
        <v>100.1</v>
      </c>
      <c r="D110" s="170">
        <v>100.2</v>
      </c>
      <c r="E110" s="170">
        <v>99.5</v>
      </c>
      <c r="F110" s="170">
        <v>100.1</v>
      </c>
      <c r="G110" s="170">
        <v>105.1</v>
      </c>
      <c r="H110" s="170">
        <v>99.7</v>
      </c>
      <c r="I110" s="170">
        <v>98.5</v>
      </c>
      <c r="J110" s="170">
        <v>100.6</v>
      </c>
      <c r="K110" s="170">
        <v>100.2</v>
      </c>
      <c r="L110" s="170">
        <v>100.2</v>
      </c>
      <c r="M110" s="170">
        <v>100.1</v>
      </c>
      <c r="N110" s="170">
        <v>101</v>
      </c>
      <c r="O110" s="170">
        <v>100.3</v>
      </c>
      <c r="P110" s="173">
        <v>99.8</v>
      </c>
      <c r="Q110" s="170">
        <v>100</v>
      </c>
    </row>
    <row r="111" spans="1:17" ht="12" customHeight="1" x14ac:dyDescent="0.2">
      <c r="A111" s="130"/>
      <c r="B111" s="92" t="s">
        <v>2</v>
      </c>
      <c r="C111" s="170">
        <v>100.8</v>
      </c>
      <c r="D111" s="170">
        <v>101.1</v>
      </c>
      <c r="E111" s="170">
        <v>100.1</v>
      </c>
      <c r="F111" s="170">
        <v>100.7</v>
      </c>
      <c r="G111" s="170">
        <v>97</v>
      </c>
      <c r="H111" s="170">
        <v>101</v>
      </c>
      <c r="I111" s="170">
        <v>100.9</v>
      </c>
      <c r="J111" s="170">
        <v>101.2</v>
      </c>
      <c r="K111" s="170">
        <v>103.1</v>
      </c>
      <c r="L111" s="170">
        <v>101</v>
      </c>
      <c r="M111" s="170">
        <v>101.9</v>
      </c>
      <c r="N111" s="170">
        <v>102.8</v>
      </c>
      <c r="O111" s="170">
        <v>100.8</v>
      </c>
      <c r="P111" s="173">
        <v>100</v>
      </c>
      <c r="Q111" s="170">
        <v>100.6</v>
      </c>
    </row>
    <row r="112" spans="1:17" ht="19.5" customHeight="1" x14ac:dyDescent="0.2">
      <c r="A112" s="130">
        <v>2017</v>
      </c>
      <c r="B112" s="124" t="s">
        <v>3</v>
      </c>
      <c r="C112" s="170">
        <v>101.3</v>
      </c>
      <c r="D112" s="170">
        <v>101.5</v>
      </c>
      <c r="E112" s="170">
        <v>102.1</v>
      </c>
      <c r="F112" s="170">
        <v>101.1</v>
      </c>
      <c r="G112" s="170">
        <v>100.3</v>
      </c>
      <c r="H112" s="170">
        <v>101.7</v>
      </c>
      <c r="I112" s="170">
        <v>96.8</v>
      </c>
      <c r="J112" s="170">
        <v>104</v>
      </c>
      <c r="K112" s="170">
        <v>106.6</v>
      </c>
      <c r="L112" s="170">
        <v>101.5</v>
      </c>
      <c r="M112" s="170">
        <v>101.6</v>
      </c>
      <c r="N112" s="170">
        <v>103.1</v>
      </c>
      <c r="O112" s="170">
        <v>101.6</v>
      </c>
      <c r="P112" s="173">
        <v>100.4</v>
      </c>
      <c r="Q112" s="170">
        <v>100.9</v>
      </c>
    </row>
    <row r="113" spans="1:17" x14ac:dyDescent="0.2">
      <c r="A113" s="130"/>
      <c r="B113" s="131" t="s">
        <v>4</v>
      </c>
      <c r="C113" s="170">
        <v>101.5</v>
      </c>
      <c r="D113" s="170">
        <v>101.8</v>
      </c>
      <c r="E113" s="170">
        <v>102.7</v>
      </c>
      <c r="F113" s="170">
        <v>101.5</v>
      </c>
      <c r="G113" s="170">
        <v>102.1</v>
      </c>
      <c r="H113" s="170">
        <v>101.9</v>
      </c>
      <c r="I113" s="170">
        <v>97.6</v>
      </c>
      <c r="J113" s="170">
        <v>102.9</v>
      </c>
      <c r="K113" s="170">
        <v>106.8</v>
      </c>
      <c r="L113" s="170">
        <v>101.8</v>
      </c>
      <c r="M113" s="170">
        <v>101.9</v>
      </c>
      <c r="N113" s="170">
        <v>104.3</v>
      </c>
      <c r="O113" s="170">
        <v>101.8</v>
      </c>
      <c r="P113" s="173">
        <v>100.6</v>
      </c>
      <c r="Q113" s="170">
        <v>101</v>
      </c>
    </row>
    <row r="114" spans="1:17" x14ac:dyDescent="0.2">
      <c r="A114" s="130"/>
      <c r="B114" s="138" t="s">
        <v>1</v>
      </c>
      <c r="C114" s="170">
        <v>101.9</v>
      </c>
      <c r="D114" s="170">
        <v>102.1</v>
      </c>
      <c r="E114" s="170">
        <v>103.6</v>
      </c>
      <c r="F114" s="170">
        <v>102.4</v>
      </c>
      <c r="G114" s="170">
        <v>102.3</v>
      </c>
      <c r="H114" s="170">
        <v>102.8</v>
      </c>
      <c r="I114" s="170">
        <v>99.8</v>
      </c>
      <c r="J114" s="170">
        <v>102.3</v>
      </c>
      <c r="K114" s="170">
        <v>107.4</v>
      </c>
      <c r="L114" s="170">
        <v>102.1</v>
      </c>
      <c r="M114" s="170">
        <v>102.3</v>
      </c>
      <c r="N114" s="170">
        <v>104.9</v>
      </c>
      <c r="O114" s="170">
        <v>102.3</v>
      </c>
      <c r="P114" s="173">
        <v>100.5</v>
      </c>
      <c r="Q114" s="170">
        <v>101.2</v>
      </c>
    </row>
    <row r="115" spans="1:17" x14ac:dyDescent="0.2">
      <c r="A115" s="130"/>
      <c r="B115" s="138" t="s">
        <v>2</v>
      </c>
      <c r="C115" s="170">
        <v>102.3</v>
      </c>
      <c r="D115" s="170">
        <v>102.6</v>
      </c>
      <c r="E115" s="170">
        <v>103.3</v>
      </c>
      <c r="F115" s="170">
        <v>102.9</v>
      </c>
      <c r="G115" s="170">
        <v>97.8</v>
      </c>
      <c r="H115" s="170">
        <v>104.1</v>
      </c>
      <c r="I115" s="170">
        <v>99.1</v>
      </c>
      <c r="J115" s="170">
        <v>103</v>
      </c>
      <c r="K115" s="170">
        <v>108</v>
      </c>
      <c r="L115" s="170">
        <v>102.5</v>
      </c>
      <c r="M115" s="170">
        <v>102.4</v>
      </c>
      <c r="N115" s="170">
        <v>106.2</v>
      </c>
      <c r="O115" s="170">
        <v>102.8</v>
      </c>
      <c r="P115" s="173">
        <v>100.2</v>
      </c>
      <c r="Q115" s="170">
        <v>101.4</v>
      </c>
    </row>
    <row r="116" spans="1:17" ht="19.5" customHeight="1" x14ac:dyDescent="0.2">
      <c r="A116" s="130">
        <v>2018</v>
      </c>
      <c r="B116" s="144" t="s">
        <v>3</v>
      </c>
      <c r="C116" s="170">
        <v>102.4</v>
      </c>
      <c r="D116" s="170">
        <v>102.6</v>
      </c>
      <c r="E116" s="170">
        <v>102</v>
      </c>
      <c r="F116" s="170">
        <v>103.1</v>
      </c>
      <c r="G116" s="170">
        <v>100.3</v>
      </c>
      <c r="H116" s="170">
        <v>104</v>
      </c>
      <c r="I116" s="170">
        <v>100.2</v>
      </c>
      <c r="J116" s="170">
        <v>101.7</v>
      </c>
      <c r="K116" s="170">
        <v>106.3</v>
      </c>
      <c r="L116" s="170">
        <v>102.8</v>
      </c>
      <c r="M116" s="170">
        <v>102.7</v>
      </c>
      <c r="N116" s="170">
        <v>106.2</v>
      </c>
      <c r="O116" s="170">
        <v>103.3</v>
      </c>
      <c r="P116" s="173">
        <v>100.5</v>
      </c>
      <c r="Q116" s="170">
        <v>101.3</v>
      </c>
    </row>
    <row r="117" spans="1:17" ht="12" customHeight="1" x14ac:dyDescent="0.2">
      <c r="A117" s="130"/>
      <c r="B117" s="201" t="s">
        <v>4</v>
      </c>
      <c r="C117" s="170">
        <v>102.8</v>
      </c>
      <c r="D117" s="176">
        <v>103</v>
      </c>
      <c r="E117" s="170">
        <v>102.1</v>
      </c>
      <c r="F117" s="176">
        <v>102.2</v>
      </c>
      <c r="G117" s="176">
        <v>101</v>
      </c>
      <c r="H117" s="176">
        <v>103.3</v>
      </c>
      <c r="I117" s="176">
        <v>96.9</v>
      </c>
      <c r="J117" s="176">
        <v>102.5</v>
      </c>
      <c r="K117" s="176">
        <v>107.2</v>
      </c>
      <c r="L117" s="176">
        <v>103.4</v>
      </c>
      <c r="M117" s="176">
        <v>104.3</v>
      </c>
      <c r="N117" s="176">
        <v>107.7</v>
      </c>
      <c r="O117" s="176">
        <v>103.4</v>
      </c>
      <c r="P117" s="176">
        <v>100.8</v>
      </c>
      <c r="Q117" s="177">
        <v>101.6</v>
      </c>
    </row>
    <row r="118" spans="1:17" x14ac:dyDescent="0.2">
      <c r="A118" s="130"/>
      <c r="B118" s="201" t="s">
        <v>1</v>
      </c>
      <c r="C118" s="170">
        <v>103.4</v>
      </c>
      <c r="D118" s="170">
        <v>103.6</v>
      </c>
      <c r="E118" s="170">
        <v>102.3</v>
      </c>
      <c r="F118" s="170">
        <v>103.1</v>
      </c>
      <c r="G118" s="170">
        <v>102.7</v>
      </c>
      <c r="H118" s="170">
        <v>103.9</v>
      </c>
      <c r="I118" s="170">
        <v>98.8</v>
      </c>
      <c r="J118" s="170">
        <v>102.8</v>
      </c>
      <c r="K118" s="170">
        <v>109.5</v>
      </c>
      <c r="L118" s="170">
        <v>103.8</v>
      </c>
      <c r="M118" s="170">
        <v>105.2</v>
      </c>
      <c r="N118" s="170">
        <v>109.2</v>
      </c>
      <c r="O118" s="170">
        <v>103.7</v>
      </c>
      <c r="P118" s="170">
        <v>100.7</v>
      </c>
      <c r="Q118" s="171">
        <v>102</v>
      </c>
    </row>
    <row r="119" spans="1:17" ht="12" customHeight="1" thickBot="1" x14ac:dyDescent="0.25">
      <c r="A119" s="130"/>
      <c r="C119" s="170"/>
      <c r="D119" s="176"/>
      <c r="E119" s="170"/>
      <c r="F119" s="176"/>
      <c r="G119" s="176"/>
      <c r="H119" s="176"/>
      <c r="I119" s="176"/>
      <c r="J119" s="176"/>
      <c r="K119" s="176"/>
      <c r="L119" s="176"/>
      <c r="M119" s="176"/>
      <c r="N119" s="176"/>
      <c r="O119" s="176"/>
      <c r="P119" s="176"/>
      <c r="Q119" s="177"/>
    </row>
    <row r="120" spans="1:17" ht="12.75" customHeight="1" x14ac:dyDescent="0.2">
      <c r="A120" s="91" t="s">
        <v>213</v>
      </c>
      <c r="B120" s="90"/>
      <c r="C120" s="172"/>
      <c r="D120" s="178"/>
      <c r="E120" s="178"/>
      <c r="F120" s="178"/>
      <c r="G120" s="178"/>
      <c r="H120" s="178"/>
      <c r="I120" s="178"/>
      <c r="J120" s="178"/>
      <c r="K120" s="178"/>
      <c r="L120" s="178"/>
      <c r="M120" s="178"/>
      <c r="N120" s="178"/>
      <c r="O120" s="178"/>
      <c r="P120" s="178"/>
      <c r="Q120" s="179"/>
    </row>
    <row r="121" spans="1:17" s="102" customFormat="1" ht="18.75" customHeight="1" x14ac:dyDescent="0.2">
      <c r="A121" s="229" t="s">
        <v>274</v>
      </c>
      <c r="C121" s="311" t="s">
        <v>182</v>
      </c>
      <c r="D121" s="311" t="s">
        <v>191</v>
      </c>
      <c r="E121" s="311" t="s">
        <v>193</v>
      </c>
      <c r="F121" s="311" t="s">
        <v>194</v>
      </c>
      <c r="G121" s="311" t="s">
        <v>195</v>
      </c>
      <c r="H121" s="311" t="s">
        <v>196</v>
      </c>
      <c r="I121" s="311" t="s">
        <v>197</v>
      </c>
      <c r="J121" s="311" t="s">
        <v>198</v>
      </c>
      <c r="K121" s="311" t="s">
        <v>199</v>
      </c>
      <c r="L121" s="311" t="s">
        <v>200</v>
      </c>
      <c r="M121" s="311" t="s">
        <v>201</v>
      </c>
      <c r="N121" s="311" t="s">
        <v>185</v>
      </c>
      <c r="O121" s="311" t="s">
        <v>186</v>
      </c>
      <c r="P121" s="311" t="s">
        <v>187</v>
      </c>
      <c r="Q121" s="312" t="s">
        <v>218</v>
      </c>
    </row>
    <row r="122" spans="1:17" ht="12.75" customHeight="1" x14ac:dyDescent="0.2">
      <c r="A122" s="92">
        <v>2015</v>
      </c>
      <c r="C122" s="170">
        <v>2.2999999999999998</v>
      </c>
      <c r="D122" s="170">
        <v>2.5</v>
      </c>
      <c r="E122" s="170">
        <v>1.1000000000000001</v>
      </c>
      <c r="F122" s="170">
        <v>1.2</v>
      </c>
      <c r="G122" s="170">
        <v>8</v>
      </c>
      <c r="H122" s="170">
        <v>0</v>
      </c>
      <c r="I122" s="170">
        <v>1</v>
      </c>
      <c r="J122" s="170">
        <v>3.4</v>
      </c>
      <c r="K122" s="170">
        <v>4.4000000000000004</v>
      </c>
      <c r="L122" s="170">
        <v>2.7</v>
      </c>
      <c r="M122" s="170">
        <v>4.5</v>
      </c>
      <c r="N122" s="170">
        <v>4.0999999999999996</v>
      </c>
      <c r="O122" s="170">
        <v>2.6</v>
      </c>
      <c r="P122" s="170">
        <v>0.9</v>
      </c>
      <c r="Q122" s="171">
        <v>1.5</v>
      </c>
    </row>
    <row r="123" spans="1:17" ht="12.75" customHeight="1" x14ac:dyDescent="0.2">
      <c r="A123" s="92">
        <v>2016</v>
      </c>
      <c r="C123" s="170">
        <v>1.8</v>
      </c>
      <c r="D123" s="170">
        <v>1.9</v>
      </c>
      <c r="E123" s="170">
        <v>-5.6</v>
      </c>
      <c r="F123" s="170">
        <v>1</v>
      </c>
      <c r="G123" s="170">
        <v>0.3</v>
      </c>
      <c r="H123" s="170">
        <v>0.4</v>
      </c>
      <c r="I123" s="170">
        <v>2.1</v>
      </c>
      <c r="J123" s="170">
        <v>5.6</v>
      </c>
      <c r="K123" s="170">
        <v>4.0999999999999996</v>
      </c>
      <c r="L123" s="170">
        <v>1.9</v>
      </c>
      <c r="M123" s="170">
        <v>3.8</v>
      </c>
      <c r="N123" s="170">
        <v>3.4</v>
      </c>
      <c r="O123" s="170">
        <v>2.1</v>
      </c>
      <c r="P123" s="170">
        <v>0</v>
      </c>
      <c r="Q123" s="171">
        <v>1</v>
      </c>
    </row>
    <row r="124" spans="1:17" ht="12.75" customHeight="1" x14ac:dyDescent="0.2">
      <c r="A124" s="92">
        <v>2017</v>
      </c>
      <c r="C124" s="170">
        <v>1.7</v>
      </c>
      <c r="D124" s="170">
        <v>2</v>
      </c>
      <c r="E124" s="170">
        <v>2.9</v>
      </c>
      <c r="F124" s="170">
        <v>2</v>
      </c>
      <c r="G124" s="170">
        <v>0.6</v>
      </c>
      <c r="H124" s="170">
        <v>2.6</v>
      </c>
      <c r="I124" s="170">
        <v>-1.7</v>
      </c>
      <c r="J124" s="170">
        <v>3</v>
      </c>
      <c r="K124" s="170">
        <v>7.2</v>
      </c>
      <c r="L124" s="170">
        <v>2</v>
      </c>
      <c r="M124" s="170">
        <v>2.1</v>
      </c>
      <c r="N124" s="170">
        <v>4.5999999999999996</v>
      </c>
      <c r="O124" s="170">
        <v>2.1</v>
      </c>
      <c r="P124" s="170">
        <v>0.4</v>
      </c>
      <c r="Q124" s="171">
        <v>1.1000000000000001</v>
      </c>
    </row>
    <row r="125" spans="1:17" ht="12.75" customHeight="1" x14ac:dyDescent="0.2">
      <c r="A125" s="119"/>
      <c r="C125" s="170"/>
      <c r="D125" s="170"/>
      <c r="E125" s="170"/>
      <c r="F125" s="170"/>
      <c r="G125" s="170"/>
      <c r="H125" s="170"/>
      <c r="I125" s="170"/>
      <c r="J125" s="170"/>
      <c r="K125" s="170"/>
      <c r="L125" s="170"/>
      <c r="M125" s="170"/>
      <c r="N125" s="170"/>
      <c r="O125" s="170"/>
      <c r="P125" s="170"/>
      <c r="Q125" s="171"/>
    </row>
    <row r="126" spans="1:17" ht="12.75" customHeight="1" x14ac:dyDescent="0.2">
      <c r="A126" s="119" t="s">
        <v>212</v>
      </c>
      <c r="C126" s="170"/>
      <c r="D126" s="170"/>
      <c r="E126" s="170"/>
      <c r="F126" s="170"/>
      <c r="G126" s="170"/>
      <c r="H126" s="170"/>
      <c r="I126" s="170"/>
      <c r="J126" s="170"/>
      <c r="K126" s="170"/>
      <c r="L126" s="170"/>
      <c r="M126" s="170"/>
      <c r="N126" s="170"/>
      <c r="O126" s="170"/>
      <c r="P126" s="170"/>
      <c r="Q126" s="181"/>
    </row>
    <row r="127" spans="1:17" s="102" customFormat="1" ht="18.75" customHeight="1" x14ac:dyDescent="0.2">
      <c r="A127" s="229" t="s">
        <v>274</v>
      </c>
      <c r="C127" s="311" t="s">
        <v>183</v>
      </c>
      <c r="D127" s="311" t="s">
        <v>191</v>
      </c>
      <c r="E127" s="311" t="s">
        <v>193</v>
      </c>
      <c r="F127" s="311" t="s">
        <v>194</v>
      </c>
      <c r="G127" s="311" t="s">
        <v>195</v>
      </c>
      <c r="H127" s="311" t="s">
        <v>196</v>
      </c>
      <c r="I127" s="311" t="s">
        <v>197</v>
      </c>
      <c r="J127" s="311" t="s">
        <v>198</v>
      </c>
      <c r="K127" s="311" t="s">
        <v>199</v>
      </c>
      <c r="L127" s="311" t="s">
        <v>200</v>
      </c>
      <c r="M127" s="311" t="s">
        <v>201</v>
      </c>
      <c r="N127" s="311" t="s">
        <v>185</v>
      </c>
      <c r="O127" s="311" t="s">
        <v>186</v>
      </c>
      <c r="P127" s="311" t="s">
        <v>187</v>
      </c>
      <c r="Q127" s="312" t="s">
        <v>219</v>
      </c>
    </row>
    <row r="128" spans="1:17" ht="12.75" customHeight="1" x14ac:dyDescent="0.2">
      <c r="A128" s="130">
        <v>2015</v>
      </c>
      <c r="B128" s="92" t="s">
        <v>3</v>
      </c>
      <c r="C128" s="170">
        <v>0.4</v>
      </c>
      <c r="D128" s="170">
        <v>0.3</v>
      </c>
      <c r="E128" s="170">
        <v>-1.3</v>
      </c>
      <c r="F128" s="170">
        <v>0.5</v>
      </c>
      <c r="G128" s="170">
        <v>2.2000000000000002</v>
      </c>
      <c r="H128" s="170">
        <v>0</v>
      </c>
      <c r="I128" s="170">
        <v>2.5</v>
      </c>
      <c r="J128" s="170">
        <v>0.2</v>
      </c>
      <c r="K128" s="170">
        <v>1.1000000000000001</v>
      </c>
      <c r="L128" s="170">
        <v>0.3</v>
      </c>
      <c r="M128" s="170">
        <v>1.1000000000000001</v>
      </c>
      <c r="N128" s="170">
        <v>0.5</v>
      </c>
      <c r="O128" s="170">
        <v>0.3</v>
      </c>
      <c r="P128" s="170">
        <v>-0.5</v>
      </c>
      <c r="Q128" s="171">
        <v>0.3</v>
      </c>
    </row>
    <row r="129" spans="1:17" ht="12.75" customHeight="1" x14ac:dyDescent="0.2">
      <c r="A129" s="130"/>
      <c r="B129" s="92" t="s">
        <v>4</v>
      </c>
      <c r="C129" s="170">
        <v>0.6</v>
      </c>
      <c r="D129" s="170">
        <v>0.6</v>
      </c>
      <c r="E129" s="170">
        <v>0.9</v>
      </c>
      <c r="F129" s="170">
        <v>0.7</v>
      </c>
      <c r="G129" s="170">
        <v>8.4</v>
      </c>
      <c r="H129" s="170">
        <v>-0.4</v>
      </c>
      <c r="I129" s="170">
        <v>-1.8</v>
      </c>
      <c r="J129" s="170">
        <v>4.2</v>
      </c>
      <c r="K129" s="170">
        <v>1.2</v>
      </c>
      <c r="L129" s="170">
        <v>0.6</v>
      </c>
      <c r="M129" s="170">
        <v>1.2</v>
      </c>
      <c r="N129" s="170">
        <v>1</v>
      </c>
      <c r="O129" s="170">
        <v>0.4</v>
      </c>
      <c r="P129" s="170">
        <v>0.5</v>
      </c>
      <c r="Q129" s="171">
        <v>0.4</v>
      </c>
    </row>
    <row r="130" spans="1:17" ht="12.75" customHeight="1" x14ac:dyDescent="0.2">
      <c r="A130" s="130"/>
      <c r="B130" s="92" t="s">
        <v>1</v>
      </c>
      <c r="C130" s="170">
        <v>0.4</v>
      </c>
      <c r="D130" s="170">
        <v>0.3</v>
      </c>
      <c r="E130" s="170">
        <v>-0.6</v>
      </c>
      <c r="F130" s="170">
        <v>-0.3</v>
      </c>
      <c r="G130" s="170">
        <v>-0.9</v>
      </c>
      <c r="H130" s="170">
        <v>-0.4</v>
      </c>
      <c r="I130" s="170">
        <v>0.8</v>
      </c>
      <c r="J130" s="170">
        <v>0.4</v>
      </c>
      <c r="K130" s="170">
        <v>-0.6</v>
      </c>
      <c r="L130" s="170">
        <v>0.5</v>
      </c>
      <c r="M130" s="170">
        <v>0.5</v>
      </c>
      <c r="N130" s="170">
        <v>0.6</v>
      </c>
      <c r="O130" s="170">
        <v>0.6</v>
      </c>
      <c r="P130" s="170">
        <v>0.2</v>
      </c>
      <c r="Q130" s="171">
        <v>0.2</v>
      </c>
    </row>
    <row r="131" spans="1:17" ht="12.75" customHeight="1" x14ac:dyDescent="0.2">
      <c r="A131" s="130"/>
      <c r="B131" s="92" t="s">
        <v>2</v>
      </c>
      <c r="C131" s="170">
        <v>0.7</v>
      </c>
      <c r="D131" s="170">
        <v>0.5</v>
      </c>
      <c r="E131" s="170">
        <v>-1.7</v>
      </c>
      <c r="F131" s="170">
        <v>-0.6</v>
      </c>
      <c r="G131" s="170">
        <v>-2</v>
      </c>
      <c r="H131" s="170">
        <v>-0.2</v>
      </c>
      <c r="I131" s="170">
        <v>-2.4</v>
      </c>
      <c r="J131" s="170">
        <v>0.3</v>
      </c>
      <c r="K131" s="170">
        <v>1.5</v>
      </c>
      <c r="L131" s="170">
        <v>0.6</v>
      </c>
      <c r="M131" s="170">
        <v>1</v>
      </c>
      <c r="N131" s="170">
        <v>0.6</v>
      </c>
      <c r="O131" s="170">
        <v>0.7</v>
      </c>
      <c r="P131" s="170">
        <v>0.3</v>
      </c>
      <c r="Q131" s="171">
        <v>0.5</v>
      </c>
    </row>
    <row r="132" spans="1:17" ht="12.75" customHeight="1" x14ac:dyDescent="0.2">
      <c r="A132" s="130">
        <v>2016</v>
      </c>
      <c r="B132" s="92" t="s">
        <v>3</v>
      </c>
      <c r="C132" s="170">
        <v>0.3</v>
      </c>
      <c r="D132" s="170">
        <v>0.3</v>
      </c>
      <c r="E132" s="170">
        <v>-3.7</v>
      </c>
      <c r="F132" s="170">
        <v>0.1</v>
      </c>
      <c r="G132" s="170">
        <v>-1.9</v>
      </c>
      <c r="H132" s="170">
        <v>-0.1</v>
      </c>
      <c r="I132" s="170">
        <v>2.1</v>
      </c>
      <c r="J132" s="170">
        <v>1.8</v>
      </c>
      <c r="K132" s="170">
        <v>0.3</v>
      </c>
      <c r="L132" s="170">
        <v>0.4</v>
      </c>
      <c r="M132" s="170">
        <v>1.1000000000000001</v>
      </c>
      <c r="N132" s="170">
        <v>0.4</v>
      </c>
      <c r="O132" s="170">
        <v>0.5</v>
      </c>
      <c r="P132" s="170">
        <v>-0.2</v>
      </c>
      <c r="Q132" s="171">
        <v>0.1</v>
      </c>
    </row>
    <row r="133" spans="1:17" ht="12.75" customHeight="1" x14ac:dyDescent="0.2">
      <c r="A133" s="130"/>
      <c r="B133" s="92" t="s">
        <v>4</v>
      </c>
      <c r="C133" s="170">
        <v>0.2</v>
      </c>
      <c r="D133" s="170">
        <v>0.4</v>
      </c>
      <c r="E133" s="170">
        <v>-1.1000000000000001</v>
      </c>
      <c r="F133" s="170">
        <v>1.8</v>
      </c>
      <c r="G133" s="170">
        <v>2.2000000000000002</v>
      </c>
      <c r="H133" s="170">
        <v>1.2</v>
      </c>
      <c r="I133" s="170">
        <v>4.5999999999999996</v>
      </c>
      <c r="J133" s="170">
        <v>2.8</v>
      </c>
      <c r="K133" s="170">
        <v>1.7</v>
      </c>
      <c r="L133" s="170">
        <v>0.1</v>
      </c>
      <c r="M133" s="170">
        <v>0.5</v>
      </c>
      <c r="N133" s="170">
        <v>0.2</v>
      </c>
      <c r="O133" s="170">
        <v>0.3</v>
      </c>
      <c r="P133" s="170">
        <v>-0.4</v>
      </c>
      <c r="Q133" s="171">
        <v>0</v>
      </c>
    </row>
    <row r="134" spans="1:17" ht="12.75" customHeight="1" x14ac:dyDescent="0.2">
      <c r="A134" s="130"/>
      <c r="B134" s="92" t="s">
        <v>1</v>
      </c>
      <c r="C134" s="170">
        <v>0.5</v>
      </c>
      <c r="D134" s="170">
        <v>0.6</v>
      </c>
      <c r="E134" s="170">
        <v>-0.2</v>
      </c>
      <c r="F134" s="170">
        <v>-0.4</v>
      </c>
      <c r="G134" s="170">
        <v>5.0999999999999996</v>
      </c>
      <c r="H134" s="170">
        <v>-0.5</v>
      </c>
      <c r="I134" s="170">
        <v>-3.9</v>
      </c>
      <c r="J134" s="170">
        <v>0.1</v>
      </c>
      <c r="K134" s="170">
        <v>1.1000000000000001</v>
      </c>
      <c r="L134" s="170">
        <v>0.8</v>
      </c>
      <c r="M134" s="170">
        <v>0.9</v>
      </c>
      <c r="N134" s="170">
        <v>2.9</v>
      </c>
      <c r="O134" s="170">
        <v>0.7</v>
      </c>
      <c r="P134" s="170">
        <v>-0.1</v>
      </c>
      <c r="Q134" s="171">
        <v>0.3</v>
      </c>
    </row>
    <row r="135" spans="1:17" ht="12.75" customHeight="1" x14ac:dyDescent="0.2">
      <c r="A135" s="130"/>
      <c r="B135" s="92" t="s">
        <v>2</v>
      </c>
      <c r="C135" s="170">
        <v>0.7</v>
      </c>
      <c r="D135" s="170">
        <v>1</v>
      </c>
      <c r="E135" s="170">
        <v>0.6</v>
      </c>
      <c r="F135" s="170">
        <v>0.6</v>
      </c>
      <c r="G135" s="170">
        <v>-7.8</v>
      </c>
      <c r="H135" s="170">
        <v>1.3</v>
      </c>
      <c r="I135" s="170">
        <v>2.4</v>
      </c>
      <c r="J135" s="170">
        <v>0.6</v>
      </c>
      <c r="K135" s="170">
        <v>2.9</v>
      </c>
      <c r="L135" s="170">
        <v>0.8</v>
      </c>
      <c r="M135" s="170">
        <v>1.7</v>
      </c>
      <c r="N135" s="170">
        <v>1.8</v>
      </c>
      <c r="O135" s="170">
        <v>0.5</v>
      </c>
      <c r="P135" s="170">
        <v>0.1</v>
      </c>
      <c r="Q135" s="171">
        <v>0.6</v>
      </c>
    </row>
    <row r="136" spans="1:17" ht="12.75" customHeight="1" x14ac:dyDescent="0.2">
      <c r="A136" s="130">
        <v>2017</v>
      </c>
      <c r="B136" s="124" t="s">
        <v>3</v>
      </c>
      <c r="C136" s="170">
        <v>0.4</v>
      </c>
      <c r="D136" s="170">
        <v>0.4</v>
      </c>
      <c r="E136" s="170">
        <v>2</v>
      </c>
      <c r="F136" s="170">
        <v>0.4</v>
      </c>
      <c r="G136" s="170">
        <v>3.5</v>
      </c>
      <c r="H136" s="170">
        <v>0.6</v>
      </c>
      <c r="I136" s="170">
        <v>-4</v>
      </c>
      <c r="J136" s="170">
        <v>2.8</v>
      </c>
      <c r="K136" s="170">
        <v>3.4</v>
      </c>
      <c r="L136" s="170">
        <v>0.4</v>
      </c>
      <c r="M136" s="170">
        <v>-0.3</v>
      </c>
      <c r="N136" s="170">
        <v>0.3</v>
      </c>
      <c r="O136" s="170">
        <v>0.8</v>
      </c>
      <c r="P136" s="170">
        <v>0.5</v>
      </c>
      <c r="Q136" s="171">
        <v>0.3</v>
      </c>
    </row>
    <row r="137" spans="1:17" ht="12.75" customHeight="1" x14ac:dyDescent="0.2">
      <c r="A137" s="130"/>
      <c r="B137" s="131" t="s">
        <v>4</v>
      </c>
      <c r="C137" s="170">
        <v>0.3</v>
      </c>
      <c r="D137" s="170">
        <v>0.2</v>
      </c>
      <c r="E137" s="170">
        <v>0.6</v>
      </c>
      <c r="F137" s="170">
        <v>0.3</v>
      </c>
      <c r="G137" s="170">
        <v>1.8</v>
      </c>
      <c r="H137" s="170">
        <v>0.3</v>
      </c>
      <c r="I137" s="170">
        <v>0.8</v>
      </c>
      <c r="J137" s="170">
        <v>-1</v>
      </c>
      <c r="K137" s="170">
        <v>0.2</v>
      </c>
      <c r="L137" s="170">
        <v>0.4</v>
      </c>
      <c r="M137" s="170">
        <v>0.3</v>
      </c>
      <c r="N137" s="170">
        <v>1.1000000000000001</v>
      </c>
      <c r="O137" s="170">
        <v>0.2</v>
      </c>
      <c r="P137" s="170">
        <v>0.2</v>
      </c>
      <c r="Q137" s="171">
        <v>0.1</v>
      </c>
    </row>
    <row r="138" spans="1:17" ht="12.75" customHeight="1" x14ac:dyDescent="0.2">
      <c r="A138" s="130"/>
      <c r="B138" s="138" t="s">
        <v>1</v>
      </c>
      <c r="C138" s="170">
        <v>0.4</v>
      </c>
      <c r="D138" s="170">
        <v>0.3</v>
      </c>
      <c r="E138" s="170">
        <v>0.9</v>
      </c>
      <c r="F138" s="170">
        <v>0.9</v>
      </c>
      <c r="G138" s="170">
        <v>0.2</v>
      </c>
      <c r="H138" s="170">
        <v>0.9</v>
      </c>
      <c r="I138" s="170">
        <v>2.2000000000000002</v>
      </c>
      <c r="J138" s="170">
        <v>-0.6</v>
      </c>
      <c r="K138" s="170">
        <v>0.5</v>
      </c>
      <c r="L138" s="170">
        <v>0.3</v>
      </c>
      <c r="M138" s="170">
        <v>0.3</v>
      </c>
      <c r="N138" s="170">
        <v>0.6</v>
      </c>
      <c r="O138" s="170">
        <v>0.5</v>
      </c>
      <c r="P138" s="170">
        <v>-0.2</v>
      </c>
      <c r="Q138" s="171">
        <v>0.2</v>
      </c>
    </row>
    <row r="139" spans="1:17" ht="12.75" customHeight="1" x14ac:dyDescent="0.2">
      <c r="A139" s="130"/>
      <c r="B139" s="138" t="s">
        <v>2</v>
      </c>
      <c r="C139" s="170">
        <v>0.4</v>
      </c>
      <c r="D139" s="170">
        <v>0.4</v>
      </c>
      <c r="E139" s="170">
        <v>-0.3</v>
      </c>
      <c r="F139" s="170">
        <v>0.6</v>
      </c>
      <c r="G139" s="170">
        <v>-4.4000000000000004</v>
      </c>
      <c r="H139" s="170">
        <v>1.3</v>
      </c>
      <c r="I139" s="170">
        <v>-0.7</v>
      </c>
      <c r="J139" s="170">
        <v>0.7</v>
      </c>
      <c r="K139" s="170">
        <v>0.6</v>
      </c>
      <c r="L139" s="170">
        <v>0.4</v>
      </c>
      <c r="M139" s="170">
        <v>0.2</v>
      </c>
      <c r="N139" s="170">
        <v>1.2</v>
      </c>
      <c r="O139" s="170">
        <v>0.5</v>
      </c>
      <c r="P139" s="170">
        <v>-0.2</v>
      </c>
      <c r="Q139" s="171">
        <v>0.2</v>
      </c>
    </row>
    <row r="140" spans="1:17" ht="12.75" customHeight="1" x14ac:dyDescent="0.2">
      <c r="A140" s="130">
        <v>2018</v>
      </c>
      <c r="B140" s="144" t="s">
        <v>3</v>
      </c>
      <c r="C140" s="170">
        <v>0.1</v>
      </c>
      <c r="D140" s="170">
        <v>0.1</v>
      </c>
      <c r="E140" s="170">
        <v>-1.2</v>
      </c>
      <c r="F140" s="170">
        <v>0.1</v>
      </c>
      <c r="G140" s="170">
        <v>2.6</v>
      </c>
      <c r="H140" s="170">
        <v>-0.1</v>
      </c>
      <c r="I140" s="170">
        <v>1.2</v>
      </c>
      <c r="J140" s="170">
        <v>-1.3</v>
      </c>
      <c r="K140" s="170">
        <v>-1.6</v>
      </c>
      <c r="L140" s="170">
        <v>0.3</v>
      </c>
      <c r="M140" s="170">
        <v>0.2</v>
      </c>
      <c r="N140" s="170">
        <v>0</v>
      </c>
      <c r="O140" s="170">
        <v>0.5</v>
      </c>
      <c r="P140" s="170">
        <v>0.2</v>
      </c>
      <c r="Q140" s="171">
        <v>-0.1</v>
      </c>
    </row>
    <row r="141" spans="1:17" ht="12.75" customHeight="1" x14ac:dyDescent="0.2">
      <c r="A141" s="130"/>
      <c r="B141" s="201" t="s">
        <v>4</v>
      </c>
      <c r="C141" s="170">
        <v>0.4</v>
      </c>
      <c r="D141" s="170">
        <v>0.4</v>
      </c>
      <c r="E141" s="170">
        <v>0.1</v>
      </c>
      <c r="F141" s="170">
        <v>-0.8</v>
      </c>
      <c r="G141" s="170">
        <v>0.7</v>
      </c>
      <c r="H141" s="170">
        <v>-0.7</v>
      </c>
      <c r="I141" s="170">
        <v>-3.3</v>
      </c>
      <c r="J141" s="170">
        <v>0.8</v>
      </c>
      <c r="K141" s="170">
        <v>0.8</v>
      </c>
      <c r="L141" s="170">
        <v>0.6</v>
      </c>
      <c r="M141" s="170">
        <v>1.6</v>
      </c>
      <c r="N141" s="170">
        <v>1.5</v>
      </c>
      <c r="O141" s="170">
        <v>0.1</v>
      </c>
      <c r="P141" s="170">
        <v>0.4</v>
      </c>
      <c r="Q141" s="171">
        <v>0.2</v>
      </c>
    </row>
    <row r="142" spans="1:17" ht="12.75" customHeight="1" x14ac:dyDescent="0.2">
      <c r="A142" s="130"/>
      <c r="B142" s="201" t="s">
        <v>1</v>
      </c>
      <c r="C142" s="170">
        <v>0.6</v>
      </c>
      <c r="D142" s="170">
        <v>0.6</v>
      </c>
      <c r="E142" s="170">
        <v>0.2</v>
      </c>
      <c r="F142" s="170">
        <v>0.8</v>
      </c>
      <c r="G142" s="170">
        <v>1.7</v>
      </c>
      <c r="H142" s="170">
        <v>0.6</v>
      </c>
      <c r="I142" s="170">
        <v>1.9</v>
      </c>
      <c r="J142" s="170">
        <v>0.3</v>
      </c>
      <c r="K142" s="170">
        <v>2.1</v>
      </c>
      <c r="L142" s="170">
        <v>0.4</v>
      </c>
      <c r="M142" s="170">
        <v>0.8</v>
      </c>
      <c r="N142" s="170">
        <v>1.4</v>
      </c>
      <c r="O142" s="170">
        <v>0.3</v>
      </c>
      <c r="P142" s="170">
        <v>-0.1</v>
      </c>
      <c r="Q142" s="171">
        <v>0.5</v>
      </c>
    </row>
    <row r="143" spans="1:17" ht="12.75" customHeight="1" x14ac:dyDescent="0.2">
      <c r="A143" s="130"/>
      <c r="B143" s="201"/>
      <c r="C143" s="170"/>
      <c r="D143" s="170"/>
      <c r="E143" s="170"/>
      <c r="F143" s="170"/>
      <c r="G143" s="170"/>
      <c r="H143" s="170"/>
      <c r="I143" s="170"/>
      <c r="J143" s="170"/>
      <c r="K143" s="170"/>
      <c r="L143" s="170"/>
      <c r="M143" s="170"/>
      <c r="N143" s="170"/>
      <c r="O143" s="170"/>
      <c r="P143" s="170"/>
      <c r="Q143" s="171"/>
    </row>
    <row r="144" spans="1:17" x14ac:dyDescent="0.2">
      <c r="A144" s="87" t="s">
        <v>77</v>
      </c>
      <c r="C144" s="170"/>
      <c r="D144" s="180"/>
      <c r="E144" s="180"/>
      <c r="F144" s="180"/>
      <c r="G144" s="180"/>
      <c r="H144" s="180"/>
      <c r="I144" s="180"/>
      <c r="J144" s="180"/>
      <c r="K144" s="180"/>
      <c r="L144" s="180"/>
      <c r="M144" s="180"/>
      <c r="N144" s="180"/>
      <c r="O144" s="180"/>
      <c r="P144" s="180"/>
      <c r="Q144" s="181"/>
    </row>
    <row r="145" spans="1:17" s="102" customFormat="1" ht="18.75" customHeight="1" x14ac:dyDescent="0.2">
      <c r="A145" s="229" t="s">
        <v>274</v>
      </c>
      <c r="C145" s="311" t="s">
        <v>184</v>
      </c>
      <c r="D145" s="311" t="s">
        <v>192</v>
      </c>
      <c r="E145" s="311" t="s">
        <v>202</v>
      </c>
      <c r="F145" s="311" t="s">
        <v>203</v>
      </c>
      <c r="G145" s="311" t="s">
        <v>204</v>
      </c>
      <c r="H145" s="311" t="s">
        <v>205</v>
      </c>
      <c r="I145" s="311" t="s">
        <v>206</v>
      </c>
      <c r="J145" s="311" t="s">
        <v>207</v>
      </c>
      <c r="K145" s="311" t="s">
        <v>208</v>
      </c>
      <c r="L145" s="311" t="s">
        <v>209</v>
      </c>
      <c r="M145" s="311" t="s">
        <v>210</v>
      </c>
      <c r="N145" s="311" t="s">
        <v>190</v>
      </c>
      <c r="O145" s="311" t="s">
        <v>189</v>
      </c>
      <c r="P145" s="311" t="s">
        <v>188</v>
      </c>
      <c r="Q145" s="312" t="s">
        <v>220</v>
      </c>
    </row>
    <row r="146" spans="1:17" x14ac:dyDescent="0.2">
      <c r="A146" s="130">
        <v>2015</v>
      </c>
      <c r="B146" s="92" t="s">
        <v>3</v>
      </c>
      <c r="C146" s="170">
        <v>2.7</v>
      </c>
      <c r="D146" s="170">
        <v>3.3</v>
      </c>
      <c r="E146" s="170">
        <v>3.9</v>
      </c>
      <c r="F146" s="170">
        <v>1.5</v>
      </c>
      <c r="G146" s="170">
        <v>1.7</v>
      </c>
      <c r="H146" s="170">
        <v>1.4</v>
      </c>
      <c r="I146" s="170">
        <v>4.5</v>
      </c>
      <c r="J146" s="170">
        <v>-2.1</v>
      </c>
      <c r="K146" s="170">
        <v>6.7</v>
      </c>
      <c r="L146" s="170">
        <v>3.3</v>
      </c>
      <c r="M146" s="170">
        <v>5</v>
      </c>
      <c r="N146" s="170">
        <v>5.0999999999999996</v>
      </c>
      <c r="O146" s="170">
        <v>3.4</v>
      </c>
      <c r="P146" s="170">
        <v>1.3</v>
      </c>
      <c r="Q146" s="171">
        <v>1.9</v>
      </c>
    </row>
    <row r="147" spans="1:17" x14ac:dyDescent="0.2">
      <c r="A147" s="130"/>
      <c r="B147" s="92" t="s">
        <v>4</v>
      </c>
      <c r="C147" s="170">
        <v>2.4</v>
      </c>
      <c r="D147" s="170">
        <v>2.8</v>
      </c>
      <c r="E147" s="170">
        <v>2.4</v>
      </c>
      <c r="F147" s="170">
        <v>1.8</v>
      </c>
      <c r="G147" s="170">
        <v>10.3</v>
      </c>
      <c r="H147" s="170">
        <v>0.2</v>
      </c>
      <c r="I147" s="170">
        <v>1.7</v>
      </c>
      <c r="J147" s="170">
        <v>5</v>
      </c>
      <c r="K147" s="170">
        <v>5.7</v>
      </c>
      <c r="L147" s="170">
        <v>2.9</v>
      </c>
      <c r="M147" s="170">
        <v>4.9000000000000004</v>
      </c>
      <c r="N147" s="170">
        <v>4.5999999999999996</v>
      </c>
      <c r="O147" s="170">
        <v>2.7</v>
      </c>
      <c r="P147" s="170">
        <v>1.2</v>
      </c>
      <c r="Q147" s="171">
        <v>1.6</v>
      </c>
    </row>
    <row r="148" spans="1:17" x14ac:dyDescent="0.2">
      <c r="A148" s="130"/>
      <c r="B148" s="92" t="s">
        <v>1</v>
      </c>
      <c r="C148" s="170">
        <v>2.1</v>
      </c>
      <c r="D148" s="170">
        <v>2.1</v>
      </c>
      <c r="E148" s="170">
        <v>0.7</v>
      </c>
      <c r="F148" s="170">
        <v>1.2</v>
      </c>
      <c r="G148" s="170">
        <v>12.5</v>
      </c>
      <c r="H148" s="170">
        <v>-0.7</v>
      </c>
      <c r="I148" s="170">
        <v>-0.9</v>
      </c>
      <c r="J148" s="170">
        <v>5.7</v>
      </c>
      <c r="K148" s="170">
        <v>2.1</v>
      </c>
      <c r="L148" s="170">
        <v>2.5</v>
      </c>
      <c r="M148" s="170">
        <v>4.4000000000000004</v>
      </c>
      <c r="N148" s="170">
        <v>3.8</v>
      </c>
      <c r="O148" s="170">
        <v>2.4</v>
      </c>
      <c r="P148" s="170">
        <v>0.8</v>
      </c>
      <c r="Q148" s="171">
        <v>1.3</v>
      </c>
    </row>
    <row r="149" spans="1:17" x14ac:dyDescent="0.2">
      <c r="A149" s="130"/>
      <c r="B149" s="92" t="s">
        <v>2</v>
      </c>
      <c r="C149" s="170">
        <v>2.2000000000000002</v>
      </c>
      <c r="D149" s="170">
        <v>1.7</v>
      </c>
      <c r="E149" s="170">
        <v>-2.6</v>
      </c>
      <c r="F149" s="170">
        <v>0.3</v>
      </c>
      <c r="G149" s="170">
        <v>7.6</v>
      </c>
      <c r="H149" s="170">
        <v>-1.1000000000000001</v>
      </c>
      <c r="I149" s="170">
        <v>-1</v>
      </c>
      <c r="J149" s="170">
        <v>5.0999999999999996</v>
      </c>
      <c r="K149" s="170">
        <v>3.3</v>
      </c>
      <c r="L149" s="170">
        <v>2</v>
      </c>
      <c r="M149" s="170">
        <v>3.9</v>
      </c>
      <c r="N149" s="170">
        <v>2.8</v>
      </c>
      <c r="O149" s="170">
        <v>2</v>
      </c>
      <c r="P149" s="170">
        <v>0.5</v>
      </c>
      <c r="Q149" s="171">
        <v>1.4</v>
      </c>
    </row>
    <row r="150" spans="1:17" x14ac:dyDescent="0.2">
      <c r="A150" s="130">
        <v>2016</v>
      </c>
      <c r="B150" s="92" t="s">
        <v>3</v>
      </c>
      <c r="C150" s="170">
        <v>2.1</v>
      </c>
      <c r="D150" s="170">
        <v>1.7</v>
      </c>
      <c r="E150" s="170">
        <v>-5</v>
      </c>
      <c r="F150" s="170">
        <v>-0.1</v>
      </c>
      <c r="G150" s="170">
        <v>3.3</v>
      </c>
      <c r="H150" s="170">
        <v>-1.1000000000000001</v>
      </c>
      <c r="I150" s="170">
        <v>-1.4</v>
      </c>
      <c r="J150" s="170">
        <v>6.8</v>
      </c>
      <c r="K150" s="170">
        <v>2.5</v>
      </c>
      <c r="L150" s="170">
        <v>2.1</v>
      </c>
      <c r="M150" s="170">
        <v>3.9</v>
      </c>
      <c r="N150" s="170">
        <v>2.6</v>
      </c>
      <c r="O150" s="170">
        <v>2.1</v>
      </c>
      <c r="P150" s="170">
        <v>0.8</v>
      </c>
      <c r="Q150" s="171">
        <v>1.2</v>
      </c>
    </row>
    <row r="151" spans="1:17" x14ac:dyDescent="0.2">
      <c r="A151" s="130"/>
      <c r="B151" s="92" t="s">
        <v>4</v>
      </c>
      <c r="C151" s="170">
        <v>1.7</v>
      </c>
      <c r="D151" s="170">
        <v>1.6</v>
      </c>
      <c r="E151" s="170">
        <v>-6.8</v>
      </c>
      <c r="F151" s="170">
        <v>1</v>
      </c>
      <c r="G151" s="170">
        <v>-2.5</v>
      </c>
      <c r="H151" s="170">
        <v>0.5</v>
      </c>
      <c r="I151" s="170">
        <v>5</v>
      </c>
      <c r="J151" s="170">
        <v>5.4</v>
      </c>
      <c r="K151" s="170">
        <v>3</v>
      </c>
      <c r="L151" s="170">
        <v>1.6</v>
      </c>
      <c r="M151" s="170">
        <v>3.2</v>
      </c>
      <c r="N151" s="170">
        <v>1.8</v>
      </c>
      <c r="O151" s="170">
        <v>2</v>
      </c>
      <c r="P151" s="170">
        <v>-0.1</v>
      </c>
      <c r="Q151" s="171">
        <v>0.8</v>
      </c>
    </row>
    <row r="152" spans="1:17" x14ac:dyDescent="0.2">
      <c r="A152" s="130"/>
      <c r="B152" s="92" t="s">
        <v>1</v>
      </c>
      <c r="C152" s="170">
        <v>1.7</v>
      </c>
      <c r="D152" s="170">
        <v>1.9</v>
      </c>
      <c r="E152" s="170">
        <v>-6.5</v>
      </c>
      <c r="F152" s="170">
        <v>0.9</v>
      </c>
      <c r="G152" s="170">
        <v>3.3</v>
      </c>
      <c r="H152" s="170">
        <v>0.4</v>
      </c>
      <c r="I152" s="170">
        <v>0.1</v>
      </c>
      <c r="J152" s="170">
        <v>5.0999999999999996</v>
      </c>
      <c r="K152" s="170">
        <v>4.7</v>
      </c>
      <c r="L152" s="170">
        <v>1.9</v>
      </c>
      <c r="M152" s="170">
        <v>3.7</v>
      </c>
      <c r="N152" s="170">
        <v>4</v>
      </c>
      <c r="O152" s="170">
        <v>2.1</v>
      </c>
      <c r="P152" s="170">
        <v>-0.3</v>
      </c>
      <c r="Q152" s="171">
        <v>0.9</v>
      </c>
    </row>
    <row r="153" spans="1:17" x14ac:dyDescent="0.2">
      <c r="A153" s="130"/>
      <c r="B153" s="92" t="s">
        <v>2</v>
      </c>
      <c r="C153" s="170">
        <v>1.7</v>
      </c>
      <c r="D153" s="170">
        <v>2.2999999999999998</v>
      </c>
      <c r="E153" s="170">
        <v>-4.3</v>
      </c>
      <c r="F153" s="170">
        <v>2.1</v>
      </c>
      <c r="G153" s="170">
        <v>-2.8</v>
      </c>
      <c r="H153" s="170">
        <v>1.9</v>
      </c>
      <c r="I153" s="170">
        <v>5</v>
      </c>
      <c r="J153" s="170">
        <v>5.3</v>
      </c>
      <c r="K153" s="170">
        <v>6.1</v>
      </c>
      <c r="L153" s="170">
        <v>2.1</v>
      </c>
      <c r="M153" s="170">
        <v>4.4000000000000004</v>
      </c>
      <c r="N153" s="170">
        <v>5.3</v>
      </c>
      <c r="O153" s="170">
        <v>1.9</v>
      </c>
      <c r="P153" s="170">
        <v>-0.5</v>
      </c>
      <c r="Q153" s="171">
        <v>1</v>
      </c>
    </row>
    <row r="154" spans="1:17" x14ac:dyDescent="0.2">
      <c r="A154" s="130">
        <v>2017</v>
      </c>
      <c r="B154" s="124" t="s">
        <v>3</v>
      </c>
      <c r="C154" s="170">
        <v>1.8</v>
      </c>
      <c r="D154" s="170">
        <v>2.4</v>
      </c>
      <c r="E154" s="170">
        <v>1.3</v>
      </c>
      <c r="F154" s="170">
        <v>2.4</v>
      </c>
      <c r="G154" s="170">
        <v>2.5</v>
      </c>
      <c r="H154" s="170">
        <v>2.7</v>
      </c>
      <c r="I154" s="170">
        <v>-1.3</v>
      </c>
      <c r="J154" s="170">
        <v>6.4</v>
      </c>
      <c r="K154" s="170">
        <v>9.4</v>
      </c>
      <c r="L154" s="170">
        <v>2.2000000000000002</v>
      </c>
      <c r="M154" s="170">
        <v>2.9</v>
      </c>
      <c r="N154" s="170">
        <v>5.2</v>
      </c>
      <c r="O154" s="170">
        <v>2.2000000000000002</v>
      </c>
      <c r="P154" s="170">
        <v>0.2</v>
      </c>
      <c r="Q154" s="171">
        <v>1.2</v>
      </c>
    </row>
    <row r="155" spans="1:17" x14ac:dyDescent="0.2">
      <c r="A155" s="130"/>
      <c r="B155" s="131" t="s">
        <v>4</v>
      </c>
      <c r="C155" s="170">
        <v>1.9</v>
      </c>
      <c r="D155" s="170">
        <v>2.2000000000000002</v>
      </c>
      <c r="E155" s="170">
        <v>3</v>
      </c>
      <c r="F155" s="170">
        <v>0.9</v>
      </c>
      <c r="G155" s="170">
        <v>2</v>
      </c>
      <c r="H155" s="170">
        <v>1.7</v>
      </c>
      <c r="I155" s="170">
        <v>-4.8</v>
      </c>
      <c r="J155" s="170">
        <v>2.4</v>
      </c>
      <c r="K155" s="170">
        <v>7.7</v>
      </c>
      <c r="L155" s="170">
        <v>2.4</v>
      </c>
      <c r="M155" s="170">
        <v>2.7</v>
      </c>
      <c r="N155" s="170">
        <v>6.2</v>
      </c>
      <c r="O155" s="170">
        <v>2.2000000000000002</v>
      </c>
      <c r="P155" s="170">
        <v>0.7</v>
      </c>
      <c r="Q155" s="171">
        <v>1.3</v>
      </c>
    </row>
    <row r="156" spans="1:17" x14ac:dyDescent="0.2">
      <c r="A156" s="130"/>
      <c r="B156" s="138" t="s">
        <v>1</v>
      </c>
      <c r="C156" s="170">
        <v>1.8</v>
      </c>
      <c r="D156" s="170">
        <v>2</v>
      </c>
      <c r="E156" s="170">
        <v>4.2</v>
      </c>
      <c r="F156" s="170">
        <v>2.2999999999999998</v>
      </c>
      <c r="G156" s="170">
        <v>-2.7</v>
      </c>
      <c r="H156" s="170">
        <v>3.1</v>
      </c>
      <c r="I156" s="170">
        <v>1.2</v>
      </c>
      <c r="J156" s="170">
        <v>1.6</v>
      </c>
      <c r="K156" s="170">
        <v>7.1</v>
      </c>
      <c r="L156" s="170">
        <v>1.9</v>
      </c>
      <c r="M156" s="170">
        <v>2.1</v>
      </c>
      <c r="N156" s="170">
        <v>3.9</v>
      </c>
      <c r="O156" s="170">
        <v>2</v>
      </c>
      <c r="P156" s="170">
        <v>0.6</v>
      </c>
      <c r="Q156" s="171">
        <v>1.2</v>
      </c>
    </row>
    <row r="157" spans="1:17" s="102" customFormat="1" x14ac:dyDescent="0.2">
      <c r="A157" s="130"/>
      <c r="B157" s="138" t="s">
        <v>2</v>
      </c>
      <c r="C157" s="170">
        <v>1.4</v>
      </c>
      <c r="D157" s="170">
        <v>1.4</v>
      </c>
      <c r="E157" s="170">
        <v>3.1</v>
      </c>
      <c r="F157" s="170">
        <v>2.2000000000000002</v>
      </c>
      <c r="G157" s="170">
        <v>0.8</v>
      </c>
      <c r="H157" s="170">
        <v>3.1</v>
      </c>
      <c r="I157" s="170">
        <v>-1.8</v>
      </c>
      <c r="J157" s="170">
        <v>1.8</v>
      </c>
      <c r="K157" s="170">
        <v>4.7</v>
      </c>
      <c r="L157" s="170">
        <v>1.5</v>
      </c>
      <c r="M157" s="170">
        <v>0.5</v>
      </c>
      <c r="N157" s="170">
        <v>3.3</v>
      </c>
      <c r="O157" s="170">
        <v>2</v>
      </c>
      <c r="P157" s="170">
        <v>0.3</v>
      </c>
      <c r="Q157" s="171">
        <v>0.8</v>
      </c>
    </row>
    <row r="158" spans="1:17" x14ac:dyDescent="0.2">
      <c r="A158" s="130">
        <v>2018</v>
      </c>
      <c r="B158" s="144" t="s">
        <v>3</v>
      </c>
      <c r="C158" s="170">
        <v>1.1000000000000001</v>
      </c>
      <c r="D158" s="170">
        <v>1.1000000000000001</v>
      </c>
      <c r="E158" s="170">
        <v>-0.1</v>
      </c>
      <c r="F158" s="170">
        <v>2</v>
      </c>
      <c r="G158" s="170">
        <v>0</v>
      </c>
      <c r="H158" s="170">
        <v>2.2999999999999998</v>
      </c>
      <c r="I158" s="170">
        <v>3.5</v>
      </c>
      <c r="J158" s="170">
        <v>-2.2000000000000002</v>
      </c>
      <c r="K158" s="170">
        <v>-0.3</v>
      </c>
      <c r="L158" s="170">
        <v>1.3</v>
      </c>
      <c r="M158" s="170">
        <v>1.1000000000000001</v>
      </c>
      <c r="N158" s="170">
        <v>2.9</v>
      </c>
      <c r="O158" s="170">
        <v>1.7</v>
      </c>
      <c r="P158" s="170">
        <v>0</v>
      </c>
      <c r="Q158" s="171">
        <v>0.4</v>
      </c>
    </row>
    <row r="159" spans="1:17" x14ac:dyDescent="0.2">
      <c r="B159" s="201" t="s">
        <v>4</v>
      </c>
      <c r="C159" s="170">
        <v>1.2</v>
      </c>
      <c r="D159" s="170">
        <v>1.2</v>
      </c>
      <c r="E159" s="170">
        <v>-0.5</v>
      </c>
      <c r="F159" s="170">
        <v>0.8</v>
      </c>
      <c r="G159" s="170">
        <v>-1.1000000000000001</v>
      </c>
      <c r="H159" s="170">
        <v>1.3</v>
      </c>
      <c r="I159" s="170">
        <v>-0.7</v>
      </c>
      <c r="J159" s="170">
        <v>-0.4</v>
      </c>
      <c r="K159" s="170">
        <v>0.4</v>
      </c>
      <c r="L159" s="170">
        <v>1.5</v>
      </c>
      <c r="M159" s="170">
        <v>2.2999999999999998</v>
      </c>
      <c r="N159" s="170">
        <v>3.3</v>
      </c>
      <c r="O159" s="170">
        <v>1.6</v>
      </c>
      <c r="P159" s="170">
        <v>0.2</v>
      </c>
      <c r="Q159" s="171">
        <v>0.6</v>
      </c>
    </row>
    <row r="160" spans="1:17" ht="13.5" thickBot="1" x14ac:dyDescent="0.25">
      <c r="A160" s="95"/>
      <c r="B160" s="242" t="s">
        <v>1</v>
      </c>
      <c r="C160" s="335">
        <v>1.5</v>
      </c>
      <c r="D160" s="335">
        <v>1.5</v>
      </c>
      <c r="E160" s="335">
        <v>-1.3</v>
      </c>
      <c r="F160" s="335">
        <v>0.7</v>
      </c>
      <c r="G160" s="335">
        <v>0.4</v>
      </c>
      <c r="H160" s="335">
        <v>1</v>
      </c>
      <c r="I160" s="335">
        <v>-1</v>
      </c>
      <c r="J160" s="335">
        <v>0.5</v>
      </c>
      <c r="K160" s="335">
        <v>2</v>
      </c>
      <c r="L160" s="335">
        <v>1.7</v>
      </c>
      <c r="M160" s="335">
        <v>2.8</v>
      </c>
      <c r="N160" s="335">
        <v>4.0999999999999996</v>
      </c>
      <c r="O160" s="335">
        <v>1.3</v>
      </c>
      <c r="P160" s="335">
        <v>0.3</v>
      </c>
      <c r="Q160" s="336">
        <v>0.8</v>
      </c>
    </row>
    <row r="161" spans="1:17" x14ac:dyDescent="0.2">
      <c r="A161" s="83" t="s">
        <v>176</v>
      </c>
      <c r="B161" s="101"/>
      <c r="C161" s="122"/>
      <c r="D161" s="122"/>
      <c r="E161" s="122"/>
      <c r="F161" s="122"/>
      <c r="G161" s="122"/>
      <c r="H161" s="122"/>
      <c r="I161" s="122"/>
      <c r="J161" s="122"/>
      <c r="K161" s="122"/>
      <c r="L161" s="122"/>
      <c r="M161" s="122"/>
      <c r="N161" s="122"/>
      <c r="O161" s="122"/>
      <c r="P161" s="122"/>
      <c r="Q161" s="122"/>
    </row>
    <row r="162" spans="1:17" ht="12.75" customHeight="1" x14ac:dyDescent="0.2">
      <c r="A162" s="83" t="s">
        <v>216</v>
      </c>
      <c r="B162" s="101"/>
      <c r="C162" s="122"/>
      <c r="D162" s="122"/>
      <c r="E162" s="122"/>
      <c r="F162" s="122"/>
      <c r="G162" s="122"/>
      <c r="H162" s="122"/>
      <c r="I162" s="122"/>
      <c r="J162" s="122"/>
      <c r="K162" s="122"/>
      <c r="L162" s="122"/>
      <c r="M162" s="122"/>
      <c r="N162" s="122"/>
      <c r="O162" s="122"/>
      <c r="P162" s="122"/>
      <c r="Q162" s="122"/>
    </row>
    <row r="163" spans="1:17" ht="12.75" customHeight="1" x14ac:dyDescent="0.2">
      <c r="A163" s="83" t="s">
        <v>221</v>
      </c>
      <c r="B163" s="101"/>
      <c r="C163" s="122"/>
      <c r="D163" s="122"/>
      <c r="E163" s="122"/>
      <c r="F163" s="122"/>
      <c r="G163" s="122"/>
      <c r="H163" s="122"/>
      <c r="I163" s="122"/>
      <c r="J163" s="122"/>
      <c r="K163" s="122"/>
      <c r="L163" s="122"/>
      <c r="M163" s="122"/>
      <c r="N163" s="122"/>
      <c r="O163" s="122"/>
      <c r="P163" s="122"/>
      <c r="Q163" s="122"/>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K2LS and ABMI</vt:lpstr>
      <vt:lpstr>Recession checker</vt:lpstr>
      <vt:lpstr>Ready Reckoner</vt:lpstr>
      <vt:lpstr>Contents</vt:lpstr>
      <vt:lpstr>Table 1.1</vt:lpstr>
      <vt:lpstr>Table 1.2</vt:lpstr>
      <vt:lpstr>Table 1.3</vt:lpstr>
      <vt:lpstr>Table 1.4</vt:lpstr>
      <vt:lpstr>Table 1.5</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2018-12-13T14:12:35Z</cp:lastPrinted>
  <dcterms:modified xsi:type="dcterms:W3CDTF">2018-12-19T09:47:27Z</dcterms:modified>
</cp:coreProperties>
</file>